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50" activeTab="2"/>
  </bookViews>
  <sheets>
    <sheet name="Sheet2" sheetId="1" r:id="rId1"/>
    <sheet name="Sheet3" sheetId="2" r:id="rId2"/>
    <sheet name="Sheet6" sheetId="3" r:id="rId3"/>
  </sheets>
  <definedNames>
    <definedName name="_xlnm.Print_Titles" localSheetId="0">'Sheet2'!$5:$7</definedName>
    <definedName name="_xlnm.Print_Titles" localSheetId="1">'Sheet3'!$5:$7</definedName>
    <definedName name="_xlnm.Print_Titles" localSheetId="2">'Sheet6'!$5:$7</definedName>
  </definedNames>
  <calcPr fullCalcOnLoad="1"/>
</workbook>
</file>

<file path=xl/sharedStrings.xml><?xml version="1.0" encoding="utf-8"?>
<sst xmlns="http://schemas.openxmlformats.org/spreadsheetml/2006/main" count="2328" uniqueCount="700">
  <si>
    <t>4729</t>
  </si>
  <si>
    <t xml:space="preserve"> - ï»Õ³Ï³Ý ÇÝùÝ³Ï³é³íñÙ³Ý Ù³ñÙÇÝÝ»ñÇÝ                                 (ïáÕ  4535+ïáÕ 4536)</t>
  </si>
  <si>
    <t xml:space="preserve"> - ï»Õ³Ï³Ý ÇÝùÝ³Ï³é³íñÙ³Ý Ù³ñÙÇÝÝ»ñÇÝ                                 (ïáÕ  4545+ïáÕ 4546)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</si>
  <si>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</si>
  <si>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</si>
  <si>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</si>
  <si>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</si>
  <si>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</si>
  <si>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</si>
  <si>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</si>
  <si>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</si>
  <si>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</si>
  <si>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</si>
  <si>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</si>
  <si>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</si>
  <si>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</si>
  <si>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</si>
  <si>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</si>
  <si>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</si>
  <si>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 xml:space="preserve"> - îÝ³ÛÇÝ ïÝï»ëáõÃÛáõÝÝ»ñÇÝ ¹ñ³Ùáí í×³ñíáÕ ëáóÇ³É³Ï³Ý ³å³ÑáíáõÃÛ³Ý í×³ñÝ»ñ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</si>
  <si>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</si>
  <si>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6420</t>
  </si>
  <si>
    <t>6430</t>
  </si>
  <si>
    <t>6440</t>
  </si>
  <si>
    <t>Ð³ë³ñ³Ï³Ï³Ý Ï³ñ· ¨ ³Ýíï³Ý·áõÃÛáõÝ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</si>
  <si>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</si>
  <si>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</si>
  <si>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</si>
  <si>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</si>
  <si>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</si>
  <si>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>Æñ³í³Ï³Ý å³ßïå³ÝáõÃÛáõÝ</t>
  </si>
  <si>
    <t>¸³ï³Ë³½áõÃÛáõÝ</t>
  </si>
  <si>
    <t>´ÅßÏ³Ï³Ý ë³ñù»ñ ¨ ë³ñù³íáñáõÙÝ»ñ</t>
  </si>
  <si>
    <t xml:space="preserve">êïáÙ³ïáÉá·Ç³Ï³Ý Í³é³ÛáõÃÛáõÝÝ»ñ </t>
  </si>
  <si>
    <t xml:space="preserve">ÐÐ Ï³é³í³ñáõÃÛ³Ý ¨ Ñ³Ù³ÛÝùÝ»ñÇ å³Ñáõëï³ÛÇÝ ýáÝ¹ </t>
  </si>
  <si>
    <t>ÐÐ Ñ³Ù³ÛÝùÝ»ñÇ å³Ñáõëï³ÛÇÝ ýáÝ¹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</si>
  <si>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</si>
  <si>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</si>
  <si>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</si>
  <si>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>3</t>
  </si>
  <si>
    <t xml:space="preserve"> -²ßË³ïáÕÝ»ñÇ ³ßË³ï³í³ñÓ»ñ ¨ Ñ³í»É³í×³ñÝ»ñ</t>
  </si>
  <si>
    <t xml:space="preserve"> - ä³ñ·¨³ïñáõÙÝ»ñ, ¹ñ³Ù³Ï³Ý Ëñ³ËáõëáõÙÝ»ñ ¨ Ñ³ïáõÏ í×³ñÝ»ñ</t>
  </si>
  <si>
    <t xml:space="preserve"> -²ÛÉ í³ñÓ³ïñáõÃÛáõÝÝ»ñ </t>
  </si>
  <si>
    <t xml:space="preserve"> -´Ý»Õ»Ý ³ßË³ï³í³ñÓ»ñ ¨ Ñ³í»É³í×³ñÝ»ñ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</si>
  <si>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</si>
  <si>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</si>
  <si>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</si>
  <si>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</si>
  <si>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</si>
  <si>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</si>
  <si>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</si>
  <si>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</si>
  <si>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</si>
  <si>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</si>
  <si>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</si>
  <si>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</si>
  <si>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</si>
  <si>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</si>
  <si>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</si>
  <si>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</si>
  <si>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</si>
  <si>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</si>
  <si>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</si>
  <si>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</si>
  <si>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</si>
  <si>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</si>
  <si>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</si>
  <si>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</si>
  <si>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</si>
  <si>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</si>
  <si>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 xml:space="preserve"> -Ü»ñùÇÝ ³ñÅ»ÃÕÃ»ñÇ ïáÏáë³í×³ñÝ»ñ</t>
  </si>
  <si>
    <t xml:space="preserve"> -Ü»ñùÇÝ í³ñÏ»ñÇ ïáÏáë³í×³ñÝ»ñ</t>
  </si>
  <si>
    <t xml:space="preserve"> -²ñï³ùÇÝ ³ñÅ»ÃÕÃ»ñÇ ·Íáí ïáÏáë³í×³ñÝ»ñ</t>
  </si>
  <si>
    <t xml:space="preserve"> -²ñï³ùÇÝ í³ñÏ»ñÇ ·Íáí ïáÏáë³í×³ñÝ»ñ</t>
  </si>
  <si>
    <t xml:space="preserve"> -öáË³Ý³ÏÙ³Ý Ïáõñë»ñÇ µ³ó³ë³Ï³Ý ï³ñµ»ñáõÃÛáõÝ</t>
  </si>
  <si>
    <t xml:space="preserve"> -îáõÛÅ»ñ</t>
  </si>
  <si>
    <t xml:space="preserve"> -öáË³éáõÃÛáõÝÝ»ñÇ ·Íáí ïáõñù»ñ</t>
  </si>
  <si>
    <t xml:space="preserve"> -êáõµëÇ¹Ç³Ý»ñ áã-ýÇÝ³Ýë³Ï³Ý å»ï³Ï³Ý (h³Ù³ÛÝù³ÛÇÝ) Ï³½Ù³Ï»ñåáõÃÛáõÝÝ»ñÇÝ </t>
  </si>
  <si>
    <t xml:space="preserve"> -êáõµëÇ¹Ç³Ý»ñ ýÇÝ³Ýë³Ï³Ý å»ï³Ï³Ý (h³Ù³ÛÝù³ÛÇÝ) Ï³½Ù³Ï»ñåáõÃÛáõÝÝ»ñÇÝ </t>
  </si>
  <si>
    <t>³Û¹ ÃíáõÙ`</t>
  </si>
  <si>
    <t>áñÇó`</t>
  </si>
  <si>
    <t xml:space="preserve">³Û¹ ÃíáõÙ` 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</si>
  <si>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</si>
  <si>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</si>
  <si>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</si>
  <si>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 xml:space="preserve"> ºñ¨³ÝÇ Ñ³Ù³ù³Õ³ù³ÛÇÝ Í³Ëë»ñÇ ýÇÝ³Ýë³íáñÙ³Ý Ñ³Ù³ñ</t>
  </si>
  <si>
    <t xml:space="preserve">áñÇó` </t>
  </si>
  <si>
    <t xml:space="preserve">³ÛÉ Ñ³Ù³ÛÝùÝ»ñÇÝ </t>
  </si>
  <si>
    <t xml:space="preserve"> - ÐÐ å»ï³Ï³Ý µÛáõç»ÇÝ</t>
  </si>
  <si>
    <t xml:space="preserve">ÐÐ ³ÛÉ Ñ³Ù³ÛÝùÝ»ñÇÝ </t>
  </si>
  <si>
    <t xml:space="preserve"> - ³ÛÉ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</si>
  <si>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</si>
  <si>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</si>
  <si>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</si>
  <si>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 xml:space="preserve"> -ÀÝÃ³óÇÏ ¹ñ³Ù³ßÝáñÑÝ»ñ  ÙÇç³½·³ÛÇÝ Ï³½Ù³Ï»ñåáõÃÛáõÝÝ»ñÇÝ</t>
  </si>
  <si>
    <t xml:space="preserve"> - ÀÝÃ³óÇÏ ¹ñ³Ù³ßÝáñÑÝ»ñ å»ï³Ï³Ý ¨ Ñ³Ù³ÛÝùÝ»ñÇ áã ³é¨ïñ³ÛÇÝ Ï³½Ù³Ï»ñåáõÃÛáõÝÝ»ñÇÝ</t>
  </si>
  <si>
    <t xml:space="preserve"> - ÀÝÃ³óÇÏ ¹ñ³Ù³ßÝáñÑÝ»ñ å»ï³Ï³Ý ¨ Ñ³Ù³ÛÝùÝ»ñÇ  ³é¨ïñ³ÛÇÝ Ï³½Ù³Ï»ñåáõÃÛáõÝÝ»ñÇÝ</t>
  </si>
  <si>
    <t xml:space="preserve"> - àã ÝÛáõÃ³Ï³Ý ÑÇÙÝ³Ï³Ý ÙÇçáóÝ»ñ</t>
  </si>
  <si>
    <t xml:space="preserve"> - ¶»á¹»½Ç³Ï³Ý ù³ñï»½³·ñ³Ï³Ý Í³Ëë»ñ</t>
  </si>
  <si>
    <t xml:space="preserve"> - Ü³Ë³·Í³Ñ»ï³½áï³Ï³Ý Í³Ëë»ñ</t>
  </si>
  <si>
    <t xml:space="preserve"> - îñ³Ýëåáñï³ÛÇÝ ë³ñù³íáñáõÙÝ»ñ</t>
  </si>
  <si>
    <t xml:space="preserve"> - ì³ñã³Ï³Ý ë³ñù³íáñáõÙÝ»ñ</t>
  </si>
  <si>
    <t xml:space="preserve"> - ²ÛÉ Ù»ù»Ý³Ý»ñ ¨ ë³ñù³íáñáõÙÝ»ñ</t>
  </si>
  <si>
    <t xml:space="preserve"> - Þ»Ýù»ñÇ ¨ ßÇÝáõÃÛáõÝÝ»ñÇ Ó»éù µ»ñáõÙ</t>
  </si>
  <si>
    <t xml:space="preserve"> - Þ»Ýù»ñÇ ¨ ßÇÝáõÃÛáõÝÝ»ñÇ Ï³éáõóáõÙ</t>
  </si>
  <si>
    <t xml:space="preserve"> - Þ»Ýù»ñÇ ¨ ßÇÝáõÃÛáõÝÝ»ñÇ Ï³åÇï³É í»ñ³Ýáñá·áõÙ</t>
  </si>
  <si>
    <t xml:space="preserve"> -Î³åÇï³É ¹ñ³Ù³ßÝáñÑÝ»ñ ÙÇç³½·³ÛÇÝ Ï³½Ù³Ï»ñåáõÃÛáõÝÝ»ñÇÝ</t>
  </si>
  <si>
    <t>0</t>
  </si>
  <si>
    <t>1</t>
  </si>
  <si>
    <t>2</t>
  </si>
  <si>
    <t>êàòÆ²È²Î²Ü ²ä²ÐàìàôÂÚ²Ü Üä²êîÜºð</t>
  </si>
  <si>
    <t>4712</t>
  </si>
  <si>
    <t xml:space="preserve"> - êáóÇ³É³Ï³Ý ³å³ÑáíáõÃÛ³Ý µÝ»Õ»Ý Ýå³ëïÝ»ñ Í³é³ÛáõÃÛáõÝÝ»ñ Ù³ïáõóáÕÝ»ñÇÝ</t>
  </si>
  <si>
    <t>³Û¹ ÃíáõÙ` Ñ³Ù³ÛÝùÇ µÛáõç»Ç í³ñã³Ï³Ý Ù³ëÇ å³Ñáõëï³ÛÇÝ ýáÝ¹Çó ýáÝ¹³ÛÇÝ Ù³ë Ï³ï³ñíáÕ Ñ³ïÏ³óáõÙÝ»ñ</t>
  </si>
  <si>
    <t xml:space="preserve"> - Ð³Ù³ÛÝù³ÛÇÝ Ýß³Ý³ÏáõÃÛ³Ý é³½Ù³í³ñ³Ï³Ý å³ß³ñÝ»ñ</t>
  </si>
  <si>
    <t xml:space="preserve"> - ÜÛáõÃ»ñ ¨ å³ñ³·³Ý»ñ</t>
  </si>
  <si>
    <t xml:space="preserve"> - ì»ñ³í³×³éùÇ Ñ³Ù³ñ Ý³Ë³ï»ëí³Í ³åñ³ÝùÝ»ñ</t>
  </si>
  <si>
    <t>³Û¹ ÃíáõÙ Í³Ëë»ñÇ í»ñÍ³ÝáõÙÁ` Áëï µÛáõç»ï³ÛÇÝ Í³Ëë»ñÇ ïÝï»ë³·Çï³Ï³Ý ¹³ë³Ï³ñ·Ù³Ý Ñá¹í³ÍÝ»ñÇ</t>
  </si>
  <si>
    <t>......................................................</t>
  </si>
  <si>
    <t>í³ñã³Ï³Ý Ù³ë</t>
  </si>
  <si>
    <t>ýáÝ¹³ÛÇÝ Ù³ë</t>
  </si>
  <si>
    <t xml:space="preserve">  îáÕÇ NN</t>
  </si>
  <si>
    <t>´Ûáõç»ï³ÛÇÝ Í³Ëë»ñÇ ·áñÍ³é³Ï³Ý ¹³ë³Ï³ñ·Ù³Ý µ³ÅÇÝÝ»ñÇ, ËÙµ»ñÇ ¨ ¹³ë»ñÇ ³Ýí³ÝáõÙÝ»ñÁ</t>
  </si>
  <si>
    <r>
      <t xml:space="preserve">         </t>
    </r>
    <r>
      <rPr>
        <b/>
        <sz val="10"/>
        <rFont val="Arial Armenian"/>
        <family val="2"/>
      </rPr>
      <t xml:space="preserve">                                </t>
    </r>
  </si>
  <si>
    <t>(Ñ³½³ñ ¹ñ³ÙÝ»ñáí)</t>
  </si>
  <si>
    <t xml:space="preserve">  ÀÝ¹³Ù»ÝÁ   (ë.7 +ë.8)</t>
  </si>
  <si>
    <t>Ð²îì²Ì 3</t>
  </si>
  <si>
    <t>Ð²Ø²ÚÜøÆ  ´ÚàôæºÆ  Ì²ÊêºðÀ`  Àêî  ´Úàôæºî²ÚÆÜ Ì²ÊêºðÆ îÜîºê²¶Æî²Î²Ü ¸²ê²Î²ð¶Ø²Ü</t>
  </si>
  <si>
    <t xml:space="preserve"> îáÕÇ NN  </t>
  </si>
  <si>
    <t>ÀÝ¹³Ù»ÝÁ (ë.5+ë.6)</t>
  </si>
  <si>
    <t xml:space="preserve"> - êå³éÙ³Ý Ñ³Ù³ñ Ý³Ë³ï»ëí³Í å³ß³ñÝ»ñÇ Çñ³óáõÙÇó Ùáõïù»ñ</t>
  </si>
  <si>
    <t xml:space="preserve"> - ì»ñ³í³×³éùÇ Ñ³Ù³ñ ³åñ³ÝùÝ»ñÇ Çñ³óáõÙÇó Ùáõïù»ñ</t>
  </si>
  <si>
    <t xml:space="preserve"> - ²ñï³¹ñ³Ï³Ý å³ß³ñÝ»ñÇ Çñ³óáõÙÇó Ùáõïù»ñ</t>
  </si>
  <si>
    <t>´²ðÒð²ðÄºø ²ÎîÆìÜºðÆ Æð²òàôØÆò Øàôîøºð</t>
  </si>
  <si>
    <t xml:space="preserve"> àâ ÜÚàôÂ²Î²Ü â²ðî²¸ðì²Ì ²ÎîÆìÜºðÆ Æð²òàôØÆò Øàôîøºð</t>
  </si>
  <si>
    <t xml:space="preserve"> è²¼Ø²ì²ð²Î²Ü Ð²Ø²ÚÜø²ÚÆÜ ä²Þ²ðÜºðÆ Æð²òàôØÆò Øàôîøºð</t>
  </si>
  <si>
    <t xml:space="preserve"> -êáõµëÇ¹Ç³Ý»ñ áã å»ï³Ï³Ý (áã h³Ù³ÛÝù³ÛÇÝ) ýÇÝ³Ýë³Ï³Ý  Ï³½Ù³Ï»ñåáõÃÛáõÝÝ»ñÇÝ </t>
  </si>
  <si>
    <t xml:space="preserve"> -Î³åÇï³É ¹ñ³Ù³ßÝáñÑÝ»ñ ûï³ñ»ñÏñÛ³ Ï³é³í³ñáõÃÛáõÝÝ»ñÇÝ</t>
  </si>
  <si>
    <t xml:space="preserve"> -²ßË³ï³í³ñÓÇ ýáÝ¹</t>
  </si>
  <si>
    <t xml:space="preserve"> -²ÛÉ Ñ³ñÏ»ñ</t>
  </si>
  <si>
    <t xml:space="preserve"> -´Ý³Ï³Ý ³Õ»ïÝ»ñÇó ³é³ç³ó³Í íÝ³ëí³ÍùÝ»ñÇ Ï³Ù íÝ³ëÝ»ñÇ í»ñ³Ï³Ý·ÝáõÙ</t>
  </si>
  <si>
    <t xml:space="preserve"> -´³ñÓñ³ñÅ»ù ³ÏïÇíÝ»ñ</t>
  </si>
  <si>
    <t xml:space="preserve"> -ÐáÕ</t>
  </si>
  <si>
    <t xml:space="preserve"> -ÀÝ¹»ñù³ÛÇÝ ³ÏïÇíÝ»ñ</t>
  </si>
  <si>
    <t>8111</t>
  </si>
  <si>
    <t>8121</t>
  </si>
  <si>
    <t>8131</t>
  </si>
  <si>
    <t>Þ²ðÄ²Î²Ü ¶àôÚøÆ Æð²òàôØÆò Øàôîøºð</t>
  </si>
  <si>
    <t xml:space="preserve">²ÜÞ²ðÄ ¶àôÚøÆ Æð²òàôØÆò Øàôîøºð </t>
  </si>
  <si>
    <t>²ÚÈ ÐÆØÜ²Î²Ü ØÆæàòÜºðÆ Æð²òàôØÆò Øàôîøºð</t>
  </si>
  <si>
    <t>8211</t>
  </si>
  <si>
    <t>8221</t>
  </si>
  <si>
    <t>8222</t>
  </si>
  <si>
    <t>8223</t>
  </si>
  <si>
    <t>8311</t>
  </si>
  <si>
    <t>ÐàÔÆ Æð²òàôØÆò Øàôîøºð</t>
  </si>
  <si>
    <t>ú¶î²Î²ð Ð²Ü²ÌàÜºðÆ Æð²òàôØÆò Øàôîøºð</t>
  </si>
  <si>
    <t xml:space="preserve"> ²ÚÈ ´Ü²Î²Ü Ì²¶àôØ àôÜºòàÔ ÐÆØÜ²Î²Ü ØÆæàòÜºðÆ ÆðòàôØÆò Øàôîøºð</t>
  </si>
  <si>
    <t>8411</t>
  </si>
  <si>
    <t>8412</t>
  </si>
  <si>
    <t>8413</t>
  </si>
  <si>
    <t>8414</t>
  </si>
  <si>
    <t>01</t>
  </si>
  <si>
    <t>02</t>
  </si>
  <si>
    <t>03</t>
  </si>
  <si>
    <t>04</t>
  </si>
  <si>
    <t>àéá·áõÙ</t>
  </si>
  <si>
    <t>05</t>
  </si>
  <si>
    <t>06</t>
  </si>
  <si>
    <t>07</t>
  </si>
  <si>
    <t>²ñï³ÑÇí³Ý¹³Ýáó³ÛÇÝ Í³é³ÛáõÃÛáõÝÝ»ñ</t>
  </si>
  <si>
    <t>²éáÕç³å³Ñ³Ï³Ý Ñ³ñ³ÏÇó Í³é³ÛáõÃÛáõÝÝ»ñ ¨ Íñ³·ñ»ñ</t>
  </si>
  <si>
    <t>08</t>
  </si>
  <si>
    <t>¶ñ³¹³ñ³ÝÝ»ñ</t>
  </si>
  <si>
    <t>Â³Ý·³ñ³ÝÝ»ñ ¨ óáõó³ëñ³ÑÝ»ñ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</si>
  <si>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</si>
  <si>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</si>
  <si>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</si>
  <si>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</si>
  <si>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09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</si>
  <si>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</si>
  <si>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</si>
  <si>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</si>
  <si>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</si>
  <si>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</si>
  <si>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</si>
  <si>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</si>
  <si>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Ù³ëÝ³·Çï³Ï³Ý ÏñÃáõÃÛáõÝ</t>
  </si>
  <si>
    <t>Ð»ïµáõÑ³Ï³Ý Ù³ëÝ³·Çï³Ï³Ý ÏñÃáõÃÛáõÝ</t>
  </si>
  <si>
    <t>²ñï³¹åñáó³Ï³Ý ¹³ëïÇ³ñ³ÏáõÃÛáõÝ</t>
  </si>
  <si>
    <t>Èñ³óáõóÇã ÏñÃáõÃÛáõÝ</t>
  </si>
  <si>
    <t>ì³ï³éáÕçáõÃÛáõÝ ¨ ³Ý³ßË³ïáõÝ³ÏáõÃÛáõÝ</t>
  </si>
  <si>
    <t>10</t>
  </si>
  <si>
    <t>11</t>
  </si>
  <si>
    <t>4115</t>
  </si>
  <si>
    <t>4111</t>
  </si>
  <si>
    <t>4112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</si>
  <si>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</si>
  <si>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</si>
  <si>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</si>
  <si>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</si>
  <si>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</si>
  <si>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</si>
  <si>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>4213</t>
  </si>
  <si>
    <t>4214</t>
  </si>
  <si>
    <t>4215</t>
  </si>
  <si>
    <t>4216</t>
  </si>
  <si>
    <t>4217</t>
  </si>
  <si>
    <t xml:space="preserve">ä»ï³Ï³Ý å³ñïùÇ ·Íáí ·áñÍ³éÝáõÃÛáõÝÝ»ñ </t>
  </si>
  <si>
    <t>Øß³ÏáõÛÃÇ ïÝ»ñ, ³ÏáõÙµÝ»ñ, Ï»ÝïñáÝÝ»ñ</t>
  </si>
  <si>
    <t>Ð»éáõëï³é³¹ÇáÑ³Õáñ¹áõÙÝ»ñ</t>
  </si>
  <si>
    <t xml:space="preserve"> -êáõµëÇ¹Ç³Ý»ñ áã å»ï³Ï³Ý (áã h³Ù³ÛÝù³ÛÇÝ) áã ýÇÝ³Ýë³Ï³Ý Ï³½Ù³Ï»ñåáõÃÛáõÝÝ»ñÇÝ </t>
  </si>
  <si>
    <t>Ü³Ë³¹åñáó³Ï³Ý ¨ ï³ññ³Ï³Ý ÁÝ¹Ñ³Ýáõñ ÏñÃáõÃÛáõÝ</t>
  </si>
  <si>
    <t>êáóÇ³É³Ï³Ý å³ßïå³ÝáõÃÛ³ÝÁ ïñ³Ù³¹ñíáÕ ûÅ³¹³Ï Í³é³ÛáõÃÛáõÝÝ»ñ (³ÛÉ ¹³ë»ñÇÝ ãå³ïÏ³ÝáÕ)</t>
  </si>
  <si>
    <t xml:space="preserve"> -ì»ñ³å³ïñ³ëïÙ³Ý ¨ áõëáõóÙ³Ý ÝÛáõÃ»ñ (³ßË³ïáÕÝ»ñÇ í»ñ³å³ïñ³ëïáõÙ)</t>
  </si>
  <si>
    <t xml:space="preserve">     ³Û¹ ÃíáõÙ`</t>
  </si>
  <si>
    <t xml:space="preserve"> -àã ÝÛáõÃ³Ï³Ý ã³ñï³¹ñí³Í ³ÏïÇíÝ»ñ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</si>
  <si>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</si>
  <si>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</si>
  <si>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</si>
  <si>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</si>
  <si>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</si>
  <si>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4637</t>
  </si>
  <si>
    <t>4638</t>
  </si>
  <si>
    <t>4639</t>
  </si>
  <si>
    <t xml:space="preserve"> -Î³åÇï³É ¹ñ³Ù³ßÝáñÑÝ»ñ å»ï³Ï³Ý ¨ Ñ³Ù³ÛÝùÝ»ñÇ áã ³é¨ïñ³ÛÇÝ Ï³½Ù³Ï»ñåáõÃÛáõÝÝ»ñÇÝ</t>
  </si>
  <si>
    <t xml:space="preserve"> -Î³åÇï³É ¹ñ³Ù³ßÝáñÑÝ»ñ å»ï³Ï³Ý ¨ Ñ³Ù³ÛÝùÝ»ñÇ  ³é¨ïñ³ÛÇÝ Ï³½Ù³Ï»ñåáõÃÛáõÝÝ»ñÇÝ</t>
  </si>
  <si>
    <t>4655</t>
  </si>
  <si>
    <t>4656</t>
  </si>
  <si>
    <t>4657</t>
  </si>
  <si>
    <t>4726</t>
  </si>
  <si>
    <t>4727</t>
  </si>
  <si>
    <t>4728</t>
  </si>
  <si>
    <t xml:space="preserve"> -ÐáõÕ³ñÏ³íáñáõÃÛ³Ý Ýå³ëïÝ»ñ µÛáõç»Çó</t>
  </si>
  <si>
    <t xml:space="preserve"> -ÎñÃ³Ï³Ý, Ùß³ÏáõÃ³ÛÇÝ ¨ ëåáñï³ÛÇÝ Ýå³ëïÝ»ñ µÛáõç»Çó</t>
  </si>
  <si>
    <t xml:space="preserve"> -´Ý³Ï³ñ³Ý³ÛÇÝ Ýå³ëïÝ»ñ µÛáõç»Çó</t>
  </si>
  <si>
    <t xml:space="preserve"> -²ÛÉ Ýå³ëïÝ»ñ µÛáõç»Çó</t>
  </si>
  <si>
    <t xml:space="preserve"> -Î»Ýë³Ãáß³ÏÝ»ñ</t>
  </si>
  <si>
    <t>4741</t>
  </si>
  <si>
    <t>4811</t>
  </si>
  <si>
    <t>4819</t>
  </si>
  <si>
    <t xml:space="preserve"> -ÜíÇñ³ïíáõÃÛáõÝÝ»ñ ³ÛÉ ß³ÑáõÛÃ ãÑ»ï³åÝ¹áÕ Ï³½Ù³Ï»ñåáõÃÛáõÝÝ»ñÇÝ</t>
  </si>
  <si>
    <t>4821</t>
  </si>
  <si>
    <t>4823</t>
  </si>
  <si>
    <t>4824</t>
  </si>
  <si>
    <t xml:space="preserve"> -ä³ñï³¹Çñ í×³ñÝ»ñ</t>
  </si>
  <si>
    <t xml:space="preserve"> -ä»ï³Ï³Ý Ñ³ïí³ÍÇ ï³ñµ»ñ Ù³Ï³ñ¹³ÏÝ»ñÇ ÏáÕÙÇó ÙÇÙÛ³Ýó ÝÏ³ïÙ³Ùµ ÏÇñ³éíáÕ ïáõÛÅ»ñ</t>
  </si>
  <si>
    <t>4831</t>
  </si>
  <si>
    <t>4841</t>
  </si>
  <si>
    <t>4842</t>
  </si>
  <si>
    <t xml:space="preserve"> -²ÛÉ µÝ³Ï³Ý å³ï×³éÝ»ñáí ëï³ó³Í íÝ³ëí³ÍùÝ»ñÇ í»ñ³Ï³Ý·ÝáõÙ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</si>
  <si>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</si>
  <si>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</si>
  <si>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>4861</t>
  </si>
  <si>
    <t xml:space="preserve"> -²ÛÉ Í³Ëë»ñ</t>
  </si>
  <si>
    <t>4891</t>
  </si>
  <si>
    <t>5111</t>
  </si>
  <si>
    <t>5112</t>
  </si>
  <si>
    <t>5113</t>
  </si>
  <si>
    <t xml:space="preserve"> -ä³Ñáõëï³ÛÇÝ ÙÇçáóÝ»ñ</t>
  </si>
  <si>
    <t>5121</t>
  </si>
  <si>
    <t>5122</t>
  </si>
  <si>
    <t>5129</t>
  </si>
  <si>
    <t>5131</t>
  </si>
  <si>
    <t>5132</t>
  </si>
  <si>
    <t xml:space="preserve"> -²×»óíáÕ ³ÏïÇíÝ»ñ</t>
  </si>
  <si>
    <t>5211</t>
  </si>
  <si>
    <t>5221</t>
  </si>
  <si>
    <t>5231</t>
  </si>
  <si>
    <t>5241</t>
  </si>
  <si>
    <t xml:space="preserve"> -êå³éÙ³Ý Ýå³ï³Ïáí å³ÑíáÕ å³ß³ñÝ»ñ</t>
  </si>
  <si>
    <t>5133</t>
  </si>
  <si>
    <t>5134</t>
  </si>
  <si>
    <t>5311</t>
  </si>
  <si>
    <t>5411</t>
  </si>
  <si>
    <t>5421</t>
  </si>
  <si>
    <t>5431</t>
  </si>
  <si>
    <t xml:space="preserve"> -²ÛÉ µÝ³Ï³Ý Í³·áõÙ áõÝ»óáÕ ³ÏïÇíÝ»ñ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</si>
  <si>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</si>
  <si>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</si>
  <si>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</si>
  <si>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</si>
  <si>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</si>
  <si>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</si>
  <si>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</si>
  <si>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</si>
  <si>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</si>
  <si>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</si>
  <si>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</si>
  <si>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</si>
  <si>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</si>
  <si>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</si>
  <si>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</si>
  <si>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</si>
  <si>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</si>
  <si>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</si>
  <si>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</si>
  <si>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</si>
  <si>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</si>
  <si>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</si>
  <si>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</si>
  <si>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</si>
  <si>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</si>
  <si>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</si>
  <si>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</si>
  <si>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</si>
  <si>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</si>
  <si>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</si>
  <si>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</si>
  <si>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</si>
  <si>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</si>
  <si>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</si>
  <si>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</si>
  <si>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</si>
  <si>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>í³ñã³Ï³Ý µÛáõç»</t>
  </si>
  <si>
    <t>ýáÝ¹³ÛÇÝ µÛáõç»</t>
  </si>
  <si>
    <t xml:space="preserve">        X</t>
  </si>
  <si>
    <t>x</t>
  </si>
  <si>
    <t>Description</t>
  </si>
  <si>
    <t>ÊáõÙµ</t>
  </si>
  <si>
    <t>¸³ë</t>
  </si>
  <si>
    <t xml:space="preserve"> X</t>
  </si>
  <si>
    <t>X</t>
  </si>
  <si>
    <t>GENERAL PUBLIC SERVICES</t>
  </si>
  <si>
    <t>Executive and Legislative Organs, Financial and Fiscal Affairs, External Affairs</t>
  </si>
  <si>
    <t>Executive and legislative organs</t>
  </si>
  <si>
    <t xml:space="preserve">üÇÝ³Ýë³Ï³Ý ¨ Ñ³ñÏ³µÛáõç»ï³ÛÇÝ Ñ³ñ³µ»ñáõÃÛáõÝÝ»ñ </t>
  </si>
  <si>
    <t>Financial and fiscal affairs</t>
  </si>
  <si>
    <t xml:space="preserve">²ñï³ùÇÝ Ñ³ñ³µ»ñáõÃÛáõÝÝ»ñ </t>
  </si>
  <si>
    <t>External affairs</t>
  </si>
  <si>
    <t>²ñï³ùÇÝ ïÝï»ë³Ï³Ý û·ÝáõÃÛáõÝ</t>
  </si>
  <si>
    <t>Foreign Economic Aid</t>
  </si>
  <si>
    <t>Economic aid to developing countries and countries in transition</t>
  </si>
  <si>
    <t xml:space="preserve">ØÇç³½·³ÛÇÝ Ï³½Ù³Ï»ñåáõÃÛáõÝÝ»ñÇ ÙÇçáóáí ïñ³Ù³¹ñíáÕ ïÝï»ë³Ï³Ý û·ÝáõÃÛáõÝ </t>
  </si>
  <si>
    <t>Economic aid routed through international organizations</t>
  </si>
  <si>
    <t>ÀÝ¹Ñ³Ýáõñ µÝáõÛÃÇ Í³é³ÛáõÃÛáõÝÝ»ñ</t>
  </si>
  <si>
    <t>General Services</t>
  </si>
  <si>
    <t xml:space="preserve">²ßË³ï³Ï³½ÙÇ /Ï³¹ñ»ñÇ/ ·Íáí ÁÝ¹Ñ³Ýáõñ µÝáõÛÃÇ Í³é³ÛáõÃÛáõÝÝ»ñ </t>
  </si>
  <si>
    <t>General personnel services</t>
  </si>
  <si>
    <t xml:space="preserve">Ìñ³·ñÙ³Ý ¨ íÇ×³Ï³·ñ³Ï³Ý ÁÝ¹Ñ³Ýáõñ Í³é³ÛáõÃÛáõÝÝ»ñ </t>
  </si>
  <si>
    <t>Overall planning and statistical services</t>
  </si>
  <si>
    <t xml:space="preserve">ÀÝ¹Ñ³Ýáõñ µÝáõÛÃÇ ³ÛÉ Í³é³ÛáõÃÛáõÝÝ»ñ </t>
  </si>
  <si>
    <t>Other general services</t>
  </si>
  <si>
    <t>ÀÝ¹Ñ³Ýáõñ µÝáõÛÃÇ Ñ»ï³½áï³Ï³Ý ³ßË³ï³Ýù</t>
  </si>
  <si>
    <t>Basic Research</t>
  </si>
  <si>
    <t xml:space="preserve">ÀÝ¹Ñ³Ýáõñ µÝáõÛÃÇ Ñ»ï³½áï³Ï³Ý ³ßË³ï³Ýù </t>
  </si>
  <si>
    <t>Basic research</t>
  </si>
  <si>
    <t xml:space="preserve">ÀÝ¹Ñ³Ýáõñ µÝáõÛÃÇ Ñ³Ýñ³ÛÇÝ Í³é³ÛáõÃÛáõÝÝ»ñÇ ·Íáí Ñ»ï³½áï³Ï³Ý ¨ Ý³Ë³·Í³ÛÇÝ ³ßË³ï³ÝùÝ»ñ </t>
  </si>
  <si>
    <t>R&amp;D General Public Services</t>
  </si>
  <si>
    <t xml:space="preserve">ÀÝ¹Ñ³Ýáõñ µÝáõÛÃÇ Ñ³Ýñ³ÛÇÝ Í³é³ÛáõÃÛáõÝÝ»ñ ·Íáí Ñ»ï³½áï³Ï³Ý ¨ Ý³Ë³·Í³ÛÇÝ ³ßË³ï³ÝùÝ»ñ  </t>
  </si>
  <si>
    <t>R&amp;D General public services</t>
  </si>
  <si>
    <t>ÀÝ¹Ñ³Ýáõñ µÝáõÛÃÇ Ñ³Ýñ³ÛÇÝ Í³é³ÛáõÃÛáõÝÝ»ñ (³ÛÉ ¹³ë»ñÇÝ ãå³ïÏ³ÝáÕ)</t>
  </si>
  <si>
    <t>General Services Not Elsewhere Classified</t>
  </si>
  <si>
    <t xml:space="preserve">ÀÝ¹Ñ³Ýáõñ µÝáõÛÃÇ Ñ³Ýñ³ÛÇÝ Í³é³ÛáõÃÛáõÝÝ»ñ (³ÛÉ ¹³ë»ñÇÝ ãå³ïÏ³ÝáÕ) </t>
  </si>
  <si>
    <t>General services not elsewhere classified</t>
  </si>
  <si>
    <t>Î³é³í³ñáõÃÛ³Ý ï³ñµ»ñ Ù³Ï³ñ¹³ÏÝ»ñÇ ÙÇç¨ Çñ³Ï³Ý³óíáÕ ÁÝ¹Ñ³Ýáõñ µÝáõÛÃÇ ïñ³Ýëý»ñïÝ»ñ</t>
  </si>
  <si>
    <t>Transfers of a General Character Between Different Levels of Government</t>
  </si>
  <si>
    <t>Transfers of a general character between different levels of government</t>
  </si>
  <si>
    <t>DEFENSE</t>
  </si>
  <si>
    <t>è³½Ù³Ï³Ý å³ßïå³ÝáõÃÛáõÝ</t>
  </si>
  <si>
    <t>Military Defense</t>
  </si>
  <si>
    <t xml:space="preserve">è³½Ù³Ï³Ý å³ßïå³ÝáõÃÛáõÝ </t>
  </si>
  <si>
    <t>Military defense</t>
  </si>
  <si>
    <t>ø³Õ³ù³óÇ³Ï³Ý å³ßïå³ÝáõÃÛáõÝ</t>
  </si>
  <si>
    <t>Civil Defense</t>
  </si>
  <si>
    <t xml:space="preserve">ø³Õ³ù³óÇ³Ï³Ý å³ßïå³ÝáõÃÛáõÝ </t>
  </si>
  <si>
    <t>Civil defense</t>
  </si>
  <si>
    <t>²ñï³ùÇÝ é³½Ù³Ï³Ý û·ÝáõÃÛáõÝ</t>
  </si>
  <si>
    <t>Foreign Military Aid</t>
  </si>
  <si>
    <t xml:space="preserve">²ñï³ùÇÝ é³½Ù³Ï³Ý û·ÝáõÃÛáõÝ </t>
  </si>
  <si>
    <t>Foreign military aid</t>
  </si>
  <si>
    <t>Ð»ï³½áï³Ï³Ý ¨ Ý³Ë³·Í³ÛÇÝ ³ßË³ï³ÝùÝ»ñ å³ßïå³ÝáõÃÛ³Ý áÉáñïáõÙ</t>
  </si>
  <si>
    <t>R&amp;D Defense</t>
  </si>
  <si>
    <t>ä³ßïå³ÝáõÃÛáõÝ (³ÛÉ ¹³ë»ñÇÝ ãå³ïÏ³ÝáÕ)</t>
  </si>
  <si>
    <t>Defense Not Elsewhere Classified</t>
  </si>
  <si>
    <t>Defense not elsewhere classified</t>
  </si>
  <si>
    <t>PUBLIC ORDER AND SAFETY</t>
  </si>
  <si>
    <t>àëïÇÏ³ÝáõÃÛáõÝ</t>
  </si>
  <si>
    <t>Police Services</t>
  </si>
  <si>
    <t>Police services</t>
  </si>
  <si>
    <t>Fire Protection Services</t>
  </si>
  <si>
    <t>Fire protection services</t>
  </si>
  <si>
    <t>Law Courts</t>
  </si>
  <si>
    <t xml:space="preserve">¸³ï³ñ³ÝÝ»ñ </t>
  </si>
  <si>
    <t>Law courts</t>
  </si>
  <si>
    <t>Î³É³Ý³í³Ûñ»ñ</t>
  </si>
  <si>
    <t>Prisons</t>
  </si>
  <si>
    <t xml:space="preserve">Î³É³Ý³í³Ûñ»ñ 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</si>
  <si>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</si>
  <si>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</si>
  <si>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</si>
  <si>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</si>
  <si>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</si>
  <si>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ÀÝ¹Ñ³Ýáõñ µÝáõÛÃÇ ïÝï»ë³Ï³Ý, ³é¨ïñ³ÛÇÝ ¨ ³ßË³ï³ÝùÇ ·Íáí Ñ³ñ³µ»ñáõÃÛáõÝÝ»ñ</t>
  </si>
  <si>
    <t>General Economic, Commercial and Labor Affairs</t>
  </si>
  <si>
    <t xml:space="preserve">ÀÝ¹Ñ³Ýáõñ µÝáõÛÃÇ ïÝï»ë³Ï³Ý ¨ ³é¨ïñ³ÛÇÝ Ñ³ñ³µ»ñáõÃÛáõÝÝ»ñ </t>
  </si>
  <si>
    <t>General economic and commercial affairs</t>
  </si>
  <si>
    <t xml:space="preserve">²ßË³ï³ÝùÇ Ñ»ï Ï³åí³Í ÁÝ¹Ñ³Ýáõñ µÝáõÛÃÇ Ñ³ñ³µ»ñáõÃÛáõÝÝ»ñ </t>
  </si>
  <si>
    <t>General labor affairs</t>
  </si>
  <si>
    <t>¶ÛáõÕ³ïÝï»ëáõÃÛáõÝ, ³Ýï³é³ÛÇÝ ïÝï»ëáõÃÛáõÝ, ÓÏÝáñëáõÃÛáõÝ ¨ áñëáñ¹áõÃÛáõÝ</t>
  </si>
  <si>
    <t>Agriculture, Forestry, Fishing and Hunting</t>
  </si>
  <si>
    <t xml:space="preserve">¶ÛáõÕ³ïÝï»ëáõÃÛáõÝ </t>
  </si>
  <si>
    <t>Agriculture</t>
  </si>
  <si>
    <t xml:space="preserve">²Ýï³é³ÛÇÝ ïÝï»ëáõÃÛáõÝ </t>
  </si>
  <si>
    <t>Forestry</t>
  </si>
  <si>
    <t>ÒÏÝáñëáõÃÛáõÝ ¨ áñëáñ¹áõÃÛáõÝ</t>
  </si>
  <si>
    <t>Fishing and hunting</t>
  </si>
  <si>
    <t>ì³é»ÉÇù ¨ ¿Ý»ñ·»ïÇÏ³</t>
  </si>
  <si>
    <t>Fuel and Energy</t>
  </si>
  <si>
    <t>ø³ñ³ÍáõË  ¨ ³ÛÉ Ï³ñÍñ µÝ³Ï³Ý í³é»ÉÇù</t>
  </si>
  <si>
    <t>Coal and other solid mineral fuels</t>
  </si>
  <si>
    <t xml:space="preserve">Ü³íÃ³ÙÃ»ñù ¨ µÝ³Ï³Ý ·³½ </t>
  </si>
  <si>
    <t>Petroleum and natural gas</t>
  </si>
  <si>
    <t>ØÇçáõÏ³ÛÇÝ í³é»ÉÇù</t>
  </si>
  <si>
    <t>Nuclear fuel</t>
  </si>
  <si>
    <t>ì³é»ÉÇùÇ ³ÛÉ ï»ë³ÏÝ»ñ</t>
  </si>
  <si>
    <t>Other fuels</t>
  </si>
  <si>
    <t xml:space="preserve">¾É»Ïïñ³¿Ý»ñ·Ç³ </t>
  </si>
  <si>
    <t>Electricity</t>
  </si>
  <si>
    <t>àã ¿É»Ïïñ³Ï³Ý ¿Ý»ñ·Ç³</t>
  </si>
  <si>
    <t>Non-electric energy</t>
  </si>
  <si>
    <t>È»éÝ³³ñ¹ÛáõÝ³Ñ³ÝáõÙ, ³ñ¹ÛáõÝ³µ»ñáõÃÛáõÝ ¨ ßÇÝ³ñ³ñáõÃÛáõÝ</t>
  </si>
  <si>
    <t>Mining, Manufacturing and Construction</t>
  </si>
  <si>
    <t>Ð³Ýù³ÛÇÝ é»ëáõñëÝ»ñÇ ³ñ¹ÛáõÝ³Ñ³ÝáõÙ, µ³ó³éáõÃÛ³Ùµ µÝ³Ï³Ý í³é»ÉÇùÇ</t>
  </si>
  <si>
    <t>Mining of mineral resources other than mineral fuels</t>
  </si>
  <si>
    <t xml:space="preserve">²ñ¹ÛáõÝ³µ»ñáõÃÛáõÝ </t>
  </si>
  <si>
    <t>Manufacturing</t>
  </si>
  <si>
    <t xml:space="preserve">ÞÇÝ³ñ³ñáõÃÛáõÝ </t>
  </si>
  <si>
    <t>Construction</t>
  </si>
  <si>
    <t>îñ³Ýëåáñï</t>
  </si>
  <si>
    <t>Transport</t>
  </si>
  <si>
    <t xml:space="preserve">×³Ý³å³ñÑ³ÛÇÝ ïñ³Ýëåáñï </t>
  </si>
  <si>
    <t>Road transport</t>
  </si>
  <si>
    <t xml:space="preserve">æñ³ÛÇÝ ïñ³Ýëåáñï </t>
  </si>
  <si>
    <t>Water transport</t>
  </si>
  <si>
    <t xml:space="preserve">ºñÏ³ÃáõÕ³ÛÇÝ ïñ³Ýëåáñï </t>
  </si>
  <si>
    <t>Railway transport</t>
  </si>
  <si>
    <t xml:space="preserve">ú¹³ÛÇÝ ïñ³Ýëåáñï </t>
  </si>
  <si>
    <t>Air transport</t>
  </si>
  <si>
    <t xml:space="preserve">ÊáÕáí³Ï³ß³ñ³ÛÇÝ ¨ ³ÛÉ ïñ³Ýëåáñï </t>
  </si>
  <si>
    <t>Pipeline and other transport</t>
  </si>
  <si>
    <t>Î³å</t>
  </si>
  <si>
    <t>Communication</t>
  </si>
  <si>
    <t xml:space="preserve">Î³å </t>
  </si>
  <si>
    <t>²ÛÉ µÝ³·³í³éÝ»ñ</t>
  </si>
  <si>
    <t>Other Industries</t>
  </si>
  <si>
    <t xml:space="preserve">Ø»Í³Í³Ë ¨ Ù³Ýñ³Í³Ë ³é¨ïáõñ, ³åñ³ÝùÝ»ñÇ å³Ñå³ÝáõÙ ¨ å³Ñ»ëï³íáñáõÙ  </t>
  </si>
  <si>
    <t>Distributive trades, storage and warehousing</t>
  </si>
  <si>
    <t>ÐÛáõñ³ÝáóÝ»ñ ¨ Ñ³ë³ñ³Ï³Ï³Ý ëÝÝ¹Ç ûµÛ»ÏïÝ»ñ</t>
  </si>
  <si>
    <t>Hotels and restaurants</t>
  </si>
  <si>
    <t xml:space="preserve">¼µáë³ßñçáõÃÛáõÝ </t>
  </si>
  <si>
    <t>Tourism</t>
  </si>
  <si>
    <t xml:space="preserve">¼³ñ·³óÙ³Ý µ³½Ù³Ýå³ï³Ï Íñ³·ñ»ñ </t>
  </si>
  <si>
    <t>Multipurpose development projects</t>
  </si>
  <si>
    <t>îÝï»ë³Ï³Ý Ñ³ñ³µ»ñáõÃÛáõÝÝ»ñÇ ·Íáí Ñ»ï³½áï³Ï³Ý ¨ Ý³Ë³·Í³ÛÇÝ ³ßË³ï³ÝùÝ»ñ</t>
  </si>
  <si>
    <t>R&amp;D Economic Affairs</t>
  </si>
  <si>
    <t>ÀÝ¹Ñ³Ýáõñ µÝáõÛÃÇ ïÝï»ë³Ï³Ý, ³é¨ïñ³ÛÇÝ ¨ ³ßË³ï³ÝùÇ Ñ³ñó»ñÇ ·Íáí Ñ»ï³½áï³Ï³Ý ¨ Ý³Ë³·Í³ÛÇÝ ³ßË³ï³ÝùÝ»ñ</t>
  </si>
  <si>
    <t>R&amp;D General economic, commercial and labor affairs</t>
  </si>
  <si>
    <t>¶ÛáõÕ³ïÝï»ëáõÃÛ³Ý, ³Ýï³é³ÛÇÝ ïÝï»ëáõÃÛ³Ý, ÓÏÝáñëáõÃÛ³Ý ¨ áñëáñ¹áõÃÛ³Ý ·Íáí Ñ»ï³½áï³Ï³Ý ¨ Ý³Ë³·Í³ÛÇÝ ³ßË³ï³ÝùÝ»ñ</t>
  </si>
  <si>
    <t>R&amp;D Agriculture, forestry, fishing and hunting</t>
  </si>
  <si>
    <t>ì³é»ÉÇùÇ ¨ ¿Ý»ñ·»ïÇÏ³ÛÇ ·Íáí Ñ»ï³½áï³Ï³Ý ¨ Ý³Ë³·Í³ÛÇÝ ³ßË³ï³ÝùÝ»ñ</t>
  </si>
  <si>
    <t>R&amp;D Fuel and energy</t>
  </si>
  <si>
    <t xml:space="preserve">È»éÝ³³ñ¹ÛáõÝ³Ñ³ÝÙ³Ý, ³ñ¹ÛáõÝ³µ»ñáõÃÛ³Ý ¨ ßÇÝ³ñ³ñáõÃÛ³Ý ·Íáí Ñ»ï³½áï³Ï³Ý ¨ Ý³Ë³·Í³ÛÇÝ ³ßË³ï³ÝùÝ»ñ </t>
  </si>
  <si>
    <t>R&amp;D Mining, manufacturing and construction</t>
  </si>
  <si>
    <t>îñ³ÝëåáñïÇ ·Íáí Ñ»ï³½áï³Ï³Ý ¨ Ý³Ë³·Í³ÛÇÝ ³ßË³ï³ÝùÝ»ñ</t>
  </si>
  <si>
    <t>R&amp;D Transport</t>
  </si>
  <si>
    <t>Î³åÇ ·Íáí Ñ»ï³½áï³Ï³Ý ¨ Ý³Ë³·Í³ÛÇÝ ³ßË³ï³ÝùÝ»ñ</t>
  </si>
  <si>
    <t>R&amp;D Communications</t>
  </si>
  <si>
    <t>²ÛÉ µÝ³·³í³éÝ»ñÇ ·Íáí Ñ»ï³½áï³Ï³Ý ¨ Ý³Ë³·Í³ÛÇÝ ³ßË³ï³ÝùÝ»ñ</t>
  </si>
  <si>
    <t>R&amp;D Other industries</t>
  </si>
  <si>
    <t>îÝï»ë³Ï³Ý Ñ³ñ³µ»ñáõÃÛáõÝÝ»ñ (³ÛÉ ¹³ë»ñÇÝ ãå³ïÏ³ÝáÕ)</t>
  </si>
  <si>
    <t>Economic Affairs Not Elsewhere Classified</t>
  </si>
  <si>
    <t>Economic affairs not elsewhere classified</t>
  </si>
  <si>
    <t>ENVIRONMENTAL PROTECTION</t>
  </si>
  <si>
    <t>²Õµ³Ñ³ÝáõÙ</t>
  </si>
  <si>
    <t>Waste Management</t>
  </si>
  <si>
    <t>Waste management</t>
  </si>
  <si>
    <t>Î»Õï³çñ»ñÇ Ñ»é³óáõÙ</t>
  </si>
  <si>
    <t>Waste Water Management</t>
  </si>
  <si>
    <t xml:space="preserve">Î»Õï³çñ»ñÇ Ñ»é³óáõÙ </t>
  </si>
  <si>
    <t>Waste water management</t>
  </si>
  <si>
    <t>Þñç³Ï³ ÙÇç³í³ÛñÇ ³ÕïáïÙ³Ý ¹»Ù å³Ûù³ñ</t>
  </si>
  <si>
    <t>Pollution Abatement</t>
  </si>
  <si>
    <t>Pollution abatement</t>
  </si>
  <si>
    <t>Î»Ýë³µ³½Ù³½³ÝáõÃÛ³Ý ¨ µÝáõÃÛ³Ý  å³ßïå³ÝáõÃÛáõÝ</t>
  </si>
  <si>
    <t>Protection of Biodiversity and Landscape</t>
  </si>
  <si>
    <t>Protection of biodiversity and landscape</t>
  </si>
  <si>
    <t>Þñç³Ï³ ÙÇç³í³ÛñÇ å³ßïå³ÝáõÃÛ³Ý ·Íáí Ñ»ï³½áï³Ï³Ý ¨ Ý³Ë³·Í³ÛÇÝ ³ßË³ï³ÝùÝ»ñ</t>
  </si>
  <si>
    <t>R&amp;D Environmental Protection</t>
  </si>
  <si>
    <t>R&amp;D Environmental protection</t>
  </si>
  <si>
    <t>Þñç³Ï³ ÙÇç³í³ÛñÇ å³ßïå³ÝáõÃÛáõÝ (³ÛÉ ¹³ë»ñÇÝ ãå³ïÏ³ÝáÕ)</t>
  </si>
  <si>
    <t>Environmental Protection Not Elsewhere Classified</t>
  </si>
  <si>
    <t>Environmental protection not elsewhere classified</t>
  </si>
  <si>
    <t>HOUSING AND COMMUNITY AMENITIES</t>
  </si>
  <si>
    <t>´Ý³Ï³ñ³Ý³ÛÇÝ ßÇÝ³ñ³ñáõÃÛáõÝ</t>
  </si>
  <si>
    <t>Housing Development</t>
  </si>
  <si>
    <t xml:space="preserve">´Ý³Ï³ñ³Ý³ÛÇÝ ßÇÝ³ñ³ñáõÃÛáõÝ </t>
  </si>
  <si>
    <t>Housing development</t>
  </si>
  <si>
    <t>Ð³Ù³ÛÝù³ÛÇÝ ½³ñ·³óáõÙ</t>
  </si>
  <si>
    <t>Community Development</t>
  </si>
  <si>
    <t>Community development</t>
  </si>
  <si>
    <t>æñ³Ù³ï³Ï³ñ³ñáõÙ</t>
  </si>
  <si>
    <t>Water Supply</t>
  </si>
  <si>
    <t xml:space="preserve">æñ³Ù³ï³Ï³ñ³ñáõÙ </t>
  </si>
  <si>
    <t>Water supply</t>
  </si>
  <si>
    <t>öáÕáóÝ»ñÇ Éáõë³íáñáõÙ</t>
  </si>
  <si>
    <t>Street Lighting</t>
  </si>
  <si>
    <t xml:space="preserve">öáÕáóÝ»ñÇ Éáõë³íáñáõÙ </t>
  </si>
  <si>
    <t>Street lighting</t>
  </si>
  <si>
    <t xml:space="preserve">´Ý³Ï³ñ³Ý³ÛÇÝ ßÇÝ³ñ³ñáõÃÛ³Ý ¨ ÏáÙáõÝ³É Í³é³ÛáõÃÛáõÝÝ»ñÇ ·Íáí Ñ»ï³½áï³Ï³Ý ¨ Ý³Ë³·Í³ÛÇÝ ³ßË³ï³ÝùÝ»ñ </t>
  </si>
  <si>
    <t>R&amp;D Housing and Community Amenities</t>
  </si>
  <si>
    <t>R&amp;D Housing and community amenities</t>
  </si>
  <si>
    <t>´Ý³Ï³ñ³Ý³ÛÇÝ ßÇÝ³ñ³ñáõÃÛ³Ý ¨ ÏáÙáõÝ³É Í³é³ÛáõÃÛáõÝÝ»ñ (³ÛÉ ¹³ë»ñÇÝ ãå³ïÏ³ÝáÕ)</t>
  </si>
  <si>
    <t>Housing and Community Amenities Not Elsewhere Classified</t>
  </si>
  <si>
    <t>Housing and community amenities not elsewhere classified</t>
  </si>
  <si>
    <t>HEALTH</t>
  </si>
  <si>
    <t>´ÅßÏ³Ï³Ý ³åñ³ÝùÝ»ñ, ë³ñù»ñ ¨ ë³ñù³íáñáõÙÝ»ñ</t>
  </si>
  <si>
    <t>Medical products, Appliances and Equipment</t>
  </si>
  <si>
    <t>¸»Õ³·áñÍ³Ï³Ý ³åñ³ÝùÝ»ñ</t>
  </si>
  <si>
    <t>Pharmaceutical products</t>
  </si>
  <si>
    <t>²ÛÉ µÅßÏ³Ï³Ý ³åñ³ÝùÝ»ñ</t>
  </si>
  <si>
    <t>Other medical products</t>
  </si>
  <si>
    <t>Therapeutic appliances and equipment</t>
  </si>
  <si>
    <t>Outpatient Services</t>
  </si>
  <si>
    <t>ÀÝ¹Ñ³Ýáõñ µÝáõÛÃÇ µÅßÏ³Ï³Ý Í³é³ÛáõÃÛáõÝÝ»ñ</t>
  </si>
  <si>
    <t>General medical services</t>
  </si>
  <si>
    <t>Ø³ëÝ³·Çï³óí³Í µÅßÏ³Ï³Ý Í³é³ÛáõÃÛáõÝÝ»ñ</t>
  </si>
  <si>
    <t>Specialized medical services</t>
  </si>
  <si>
    <t>Dental services</t>
  </si>
  <si>
    <t>ä³ñ³µÅßÏ³Ï³Ý Í³é³ÛáõÃÛáõÝÝ»ñ</t>
  </si>
  <si>
    <t>Paramedical services</t>
  </si>
  <si>
    <t>ÐÇí³Ý¹³Ýáó³ÛÇÝ Í³é³ÛáõÃÛáõÝÝ»ñ</t>
  </si>
  <si>
    <t>Hospital Services</t>
  </si>
  <si>
    <t xml:space="preserve">ÀÝ¹Ñ³Ýáõñ µÝáõÛÃÇ ÑÇí³Ý¹³Ýáó³ÛÇÝ Í³é³ÛáõÃÛáõÝÝ»ñ </t>
  </si>
  <si>
    <t>General hospital services</t>
  </si>
  <si>
    <t>Ø³ëÝ³·Çï³óí³Í ÑÇí³Ý¹³Ýáó³ÛÇÝ Í³é³ÛáõÃÛáõÝÝ»ñ</t>
  </si>
  <si>
    <t>Specialized hospital services</t>
  </si>
  <si>
    <t>´ÅßÏ³Ï³Ý, Ùáñ ¨ Ù³ÝÏ³Ý Ï»ÝïñáÝÝ»ñÇ  Í³é³ÛáõÃÛáõÝÝ»ñ</t>
  </si>
  <si>
    <t>Medical and maternity center services</t>
  </si>
  <si>
    <t>ÐÇí³Ý¹Ç ËÝ³ÙùÇ ¨ ³éáÕçáõÃÛ³Ý í»ñ³Ï³Ý·ÝÙ³Ý ïÝ³ÛÇÝ Í³é³ÛáõÃÛáõÝÝ»ñ</t>
  </si>
  <si>
    <t>Nursing and convalescent home services</t>
  </si>
  <si>
    <t>Ð³Ýñ³ÛÇÝ ³éáÕç³å³Ñ³Ï³Ý Í³é³ÛáõÃÛáõÝÝ»ñ</t>
  </si>
  <si>
    <t>Public Health Services</t>
  </si>
  <si>
    <t>Public health services</t>
  </si>
  <si>
    <t xml:space="preserve">²éáÕç³å³ÑáõÃÛ³Ý ·Íáí Ñ»ï³½áï³Ï³Ý ¨ Ý³Ë³·Í³ÛÇÝ ³ßË³ï³ÝùÝ»ñ </t>
  </si>
  <si>
    <t>R&amp;D Health</t>
  </si>
  <si>
    <t>²éáÕç³å³ÑáõÃÛáõÝ (³ÛÉ ¹³ë»ñÇÝ ãå³ïÏ³ÝáÕ)</t>
  </si>
  <si>
    <t>Health Not Elsewhere Classified</t>
  </si>
  <si>
    <t>Health not elsewhere classified</t>
  </si>
  <si>
    <t>RECREATION, CULTURE and RELIGION</t>
  </si>
  <si>
    <t>Ð³Ý·ëïÇ ¨ ëåáñïÇ Í³é³ÛáõÃÛáõÝÝ»ñ</t>
  </si>
  <si>
    <t>Recreational and Sporting Services</t>
  </si>
  <si>
    <t>Recreational and sporting services</t>
  </si>
  <si>
    <t>Øß³ÏáõÃ³ÛÇÝ Í³é³ÛáõÃÛáõÝÝ»ñ</t>
  </si>
  <si>
    <t>Cultural Services</t>
  </si>
  <si>
    <t>Cultural services</t>
  </si>
  <si>
    <t>è³¹Çá ¨ Ñ»éáõëï³Ñ³Õáñ¹áõÙÝ»ñÇ Ñ»é³ñÓ³ÏÙ³Ý ¨ Ññ³ï³ñ³Ïã³Ï³Ý Í³é³ÛáõÃÛáõÝÝ»ñ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</si>
  <si>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</si>
  <si>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</si>
  <si>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</si>
  <si>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</si>
  <si>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Ð³Ý·ëïÇ, Ùß³ÏáõÛÃÇ ¨ ÏñáÝÇ ·Íáí Ñ»ï³½áï³Ï³Ý ¨ Ý³Ë³·Í³ÛÇÝ ³ßË³ï³ÝùÝ»ñ</t>
  </si>
  <si>
    <t>R&amp;D Recreation, Culture and Religion</t>
  </si>
  <si>
    <t>R&amp;D Recreation, culture and religion</t>
  </si>
  <si>
    <t>Ð³Ý·Çëï, Ùß³ÏáõÛÃ ¨ ÏñáÝ (³ÛÉ ¹³ë»ñÇÝ ãå³ïÏ³ÝáÕ)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</si>
  <si>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</si>
  <si>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</si>
  <si>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</si>
  <si>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</si>
  <si>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</si>
  <si>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 xml:space="preserve">Ü³Ë³¹åñáó³Ï³Ý ÏñÃáõÃÛáõÝ 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</si>
  <si>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</si>
  <si>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</si>
  <si>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</si>
  <si>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</si>
  <si>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</si>
  <si>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</si>
  <si>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</si>
  <si>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´³ñÓñ³·áõÛÝ ÏñÃáõÃÛáõÝ</t>
  </si>
  <si>
    <t>Tertiary Education</t>
  </si>
  <si>
    <t>First stage of tertiary education</t>
  </si>
  <si>
    <t>Second stage of tertiary education</t>
  </si>
  <si>
    <t xml:space="preserve">Àëï Ù³Ï³ñ¹³ÏÝ»ñÇ ã¹³ë³Ï³ñ·íáÕ ÏñÃáõÃÛáõÝ </t>
  </si>
  <si>
    <t>Education Not Definable By Level</t>
  </si>
  <si>
    <t>Education not definable by level</t>
  </si>
  <si>
    <t xml:space="preserve">ÎñÃáõÃÛ³ÝÁ ïñ³Ù³¹ñíáÕ ûÅ³Ý¹³Ï Í³é³ÛáõÃÛáõÝÝ»ñ </t>
  </si>
  <si>
    <t>Susidiary Services to Education</t>
  </si>
  <si>
    <t>Susidiary services to education</t>
  </si>
  <si>
    <t>ÎñÃáõÃÛ³Ý áÉáñïáõÙ Ñ»ï³½áï³Ï³Ý ¨ Ý³Ë³·Í³ÛÇÝ ³ßË³ï³ÝùÝ»ñ</t>
  </si>
  <si>
    <t>R&amp;D Education</t>
  </si>
  <si>
    <t>ÎñÃáõÃÛáõÝ (³ÛÉ ¹³ë»ñÇÝ ãå³ïÏ³ÝáÕ)</t>
  </si>
  <si>
    <t>Education Not Elsewhere Classified</t>
  </si>
  <si>
    <t>Education not elsewhere classified</t>
  </si>
  <si>
    <t>SOCIAL PROTECTION</t>
  </si>
  <si>
    <t>Sickness and Disability</t>
  </si>
  <si>
    <t>ì³ï³éáÕçáõÃÛáõÝ</t>
  </si>
  <si>
    <t>Sickness</t>
  </si>
  <si>
    <t>²Ý³ßË³ïáõÝ³ÏáõÃÛáõÝ</t>
  </si>
  <si>
    <t>Disability</t>
  </si>
  <si>
    <t>Ì»ñáõÃÛáõÝ</t>
  </si>
  <si>
    <t>Old Age</t>
  </si>
  <si>
    <t>Old age</t>
  </si>
  <si>
    <t xml:space="preserve">Ð³ñ³½³ïÇÝ Ïáñóñ³Í ³ÝÓÇÝù </t>
  </si>
  <si>
    <t>Survivors</t>
  </si>
  <si>
    <t>ÀÝï³ÝÇùÇ ³Ý¹³ÙÝ»ñ ¨ ½³í³ÏÝ»ñ</t>
  </si>
  <si>
    <t>Family and Children</t>
  </si>
  <si>
    <t>Family and children</t>
  </si>
  <si>
    <t>¶áñÍ³½ñÏáõÃÛáõÝ</t>
  </si>
  <si>
    <t>Unemployment</t>
  </si>
  <si>
    <t xml:space="preserve">´Ý³Ï³ñ³Ý³ÛÇÝ ³å³ÑáíáõÙ </t>
  </si>
  <si>
    <t>Housing</t>
  </si>
  <si>
    <t xml:space="preserve">êáóÇ³É³Ï³Ý Ñ³ïáõÏ ³ñïáÝáõÃÛáõÝÝ»ñ (³ÛÉ ¹³ë»ñÇÝ ãå³ïÏ³ÝáÕ) </t>
  </si>
  <si>
    <t>Social Exclusion Not Elsewhere Classified</t>
  </si>
  <si>
    <t>Social exclusion not elsewhere classified</t>
  </si>
  <si>
    <t xml:space="preserve">êáóÇ³É³Ï³Ý å³ßïå³ÝáõÃÛ³Ý áÉáñïáõÙ Ñ»ï³½áï³Ï³Ý ¨ Ý³Ë³·Í³ÛÇÝ ³ßË³ï³ÝùÝ»ñ </t>
  </si>
  <si>
    <t>R&amp;D Social Protection</t>
  </si>
  <si>
    <t>R&amp;D Social protection</t>
  </si>
  <si>
    <t>êáóÇ³É³Ï³Ý å³ßïå³ÝáõÃÛáõÝ (³ÛÉ ¹³ë»ñÇÝ ãå³ïÏ³ÝáÕ)</t>
  </si>
  <si>
    <t>Social Protection Not Elsewhere Classified</t>
  </si>
  <si>
    <t>Social protection not elsewhere classified</t>
  </si>
  <si>
    <t>´³-ÅÇÝ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</si>
  <si>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</si>
  <si>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Ù³ñÙÇÝÝ»ñ,å»ï³Ï³Ý Ï³é³í³ñáõÙ </t>
  </si>
  <si>
    <t>²ñï³ùÇÝ ïÝï»ë³Ï³Ý ³ç³ÏóáõÃÛáõÝ</t>
  </si>
  <si>
    <r>
      <t xml:space="preserve"> </t>
    </r>
    <r>
      <rPr>
        <b/>
        <u val="single"/>
        <sz val="14"/>
        <rFont val="Arial LatArm"/>
        <family val="2"/>
      </rPr>
      <t>Ð²îì²Ì 2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</si>
  <si>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¸²ê²Î²ð¶Ø²Ü</t>
    </r>
  </si>
  <si>
    <r>
      <t xml:space="preserve">         </t>
    </r>
    <r>
      <rPr>
        <b/>
        <sz val="10"/>
        <rFont val="Arial LatArm"/>
        <family val="2"/>
      </rPr>
      <t xml:space="preserve">                                </t>
    </r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</si>
  <si>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</si>
  <si>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</si>
  <si>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</si>
  <si>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</si>
  <si>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</si>
  <si>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</si>
  <si>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</si>
  <si>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</si>
  <si>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</si>
  <si>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</si>
  <si>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</si>
  <si>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</si>
  <si>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r>
      <t xml:space="preserve"> </t>
    </r>
    <r>
      <rPr>
        <b/>
        <u val="single"/>
        <sz val="14"/>
        <rFont val="Arial LatArm"/>
        <family val="2"/>
      </rPr>
      <t>Ð²îì²Ì 6</t>
    </r>
  </si>
  <si>
    <r>
      <t xml:space="preserve">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</si>
  <si>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t xml:space="preserve">                  </t>
  </si>
  <si>
    <r>
      <t xml:space="preserve">       </t>
    </r>
    <r>
      <rPr>
        <b/>
        <sz val="12"/>
        <rFont val="Arial LatArm"/>
        <family val="2"/>
      </rPr>
      <t xml:space="preserve">          </t>
    </r>
  </si>
  <si>
    <r>
      <t xml:space="preserve">           </t>
    </r>
    <r>
      <rPr>
        <b/>
        <sz val="12"/>
        <rFont val="Arial LatArm"/>
        <family val="2"/>
      </rPr>
      <t xml:space="preserve">  ÀÜ¸²ØºÜÀ</t>
    </r>
    <r>
      <rPr>
        <b/>
        <sz val="11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Ì²Êêºð              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(ïáÕ4050+ïáÕ5000+ïáÕ 6000)</t>
    </r>
  </si>
  <si>
    <r>
      <t xml:space="preserve">².   ÀÜÂ²òÆÎ  Ì²Êêºðª                </t>
    </r>
    <r>
      <rPr>
        <sz val="10"/>
        <rFont val="Arial LatArm"/>
        <family val="2"/>
      </rPr>
      <t xml:space="preserve">(ïáÕ4100+ïáÕ4200+ïáÕ4300+ïáÕ4400+ïáÕ4500+ ïáÕ4600+ïáÕ4700)    </t>
    </r>
    <r>
      <rPr>
        <b/>
        <sz val="10"/>
        <rFont val="Arial LatArm"/>
        <family val="2"/>
      </rPr>
      <t xml:space="preserve">   </t>
    </r>
    <r>
      <rPr>
        <b/>
        <sz val="12"/>
        <rFont val="Arial LatArm"/>
        <family val="2"/>
      </rPr>
      <t xml:space="preserve">                                                                                                                </t>
    </r>
  </si>
  <si>
    <r>
      <t xml:space="preserve">1.1 ²ÞÊ²î²ÜøÆ ì²ðÒ²îðàôÂÚàôÜ </t>
    </r>
    <r>
      <rPr>
        <sz val="8"/>
        <rFont val="Arial LatArm"/>
        <family val="2"/>
      </rPr>
      <t xml:space="preserve">(ïáÕ4110+ïáÕ4120+ïáÕ4130) </t>
    </r>
    <r>
      <rPr>
        <sz val="10"/>
        <rFont val="Arial LatArm"/>
        <family val="2"/>
      </rPr>
      <t xml:space="preserve"> </t>
    </r>
    <r>
      <rPr>
        <b/>
        <sz val="10"/>
        <rFont val="Arial LatArm"/>
        <family val="2"/>
      </rPr>
      <t xml:space="preserve">                                                                   </t>
    </r>
  </si>
  <si>
    <r>
      <t xml:space="preserve">¸ð²Øàì ìÖ²ðìàÔ ²ÞÊ²î²ì²ðÒºð ºì Ð²ìºÈ²ìÖ²ðÜºð </t>
    </r>
    <r>
      <rPr>
        <sz val="8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</si>
  <si>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8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</si>
  <si>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8"/>
        <rFont val="Arial LatArm"/>
        <family val="2"/>
      </rPr>
      <t>(ïáÕ4131)</t>
    </r>
  </si>
  <si>
    <r>
      <t xml:space="preserve">1.2 Ì²è²ÚàôÂÚàôÜÜºðÆ ºì ²äð²ÜøÜºðÆ Òºèø ´ºðàôØ </t>
    </r>
    <r>
      <rPr>
        <sz val="8"/>
        <rFont val="Arial LatArm"/>
        <family val="2"/>
      </rPr>
      <t>(ïáÕ4210+ïáÕ4220+ïáÕ4230+ïáÕ4240+ïáÕ4250+ïáÕ4260)</t>
    </r>
  </si>
  <si>
    <r>
      <t xml:space="preserve">Þ²ðàôÜ²Î²Î²Ü Ì²Êêºð </t>
    </r>
    <r>
      <rPr>
        <sz val="8"/>
        <rFont val="Arial LatArm"/>
        <family val="2"/>
      </rPr>
      <t>(ïáÕ4211+ïáÕ4212+ïáÕ4213+ïáÕ4214+ïáÕ4215+ïáÕ4216+ïáÕ4217)</t>
    </r>
  </si>
  <si>
    <r>
      <t xml:space="preserve"> -</t>
    </r>
    <r>
      <rPr>
        <b/>
        <sz val="9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</si>
  <si>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8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</si>
  <si>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8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</si>
  <si>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8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</si>
  <si>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8"/>
        <rFont val="Arial LatArm"/>
        <family val="2"/>
      </rPr>
      <t>(ïáÕ4251+ïáÕ4252)</t>
    </r>
  </si>
  <si>
    <r>
      <t xml:space="preserve"> ÜÚàôÂºð </t>
    </r>
    <r>
      <rPr>
        <sz val="8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</si>
  <si>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9"/>
        <color indexed="8"/>
        <rFont val="Arial LatArm"/>
        <family val="2"/>
      </rPr>
      <t xml:space="preserve">1.3 îàÎàê²ìÖ²ðÜºð </t>
    </r>
    <r>
      <rPr>
        <sz val="8"/>
        <color indexed="8"/>
        <rFont val="Arial LatArm"/>
        <family val="2"/>
      </rPr>
      <t>(ïáÕ4310+ïáÕ 4320+ïáÕ4330)</t>
    </r>
  </si>
  <si>
    <r>
      <t xml:space="preserve">ÜºðøÆÜ îàÎàê²ìÖ²ðÜºð </t>
    </r>
    <r>
      <rPr>
        <sz val="8"/>
        <color indexed="8"/>
        <rFont val="Arial LatArm"/>
        <family val="2"/>
      </rPr>
      <t>(ïáÕ4311+ïáÕ4312)</t>
    </r>
  </si>
  <si>
    <r>
      <t>²ðî²øÆÜ îàÎàê²ìÖ²ðÜºð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</si>
  <si>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8"/>
        <color indexed="8"/>
        <rFont val="Arial LatArm"/>
        <family val="2"/>
      </rPr>
      <t xml:space="preserve">(ïáÕ4331+ïáÕ4332+ïáÕ4333) </t>
    </r>
  </si>
  <si>
    <r>
      <t>1.4 êàô´êÆ¸Æ²Üºð</t>
    </r>
    <r>
      <rPr>
        <b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 xml:space="preserve"> (ïáÕ4410+ïáÕ4420)</t>
    </r>
  </si>
  <si>
    <r>
      <t xml:space="preserve">êàô´êÆ¸Æ²Üºð äºî²Î²Ü (Ð²Ø²ÚÜø²ÚÆÜ) Î²¼Ø²ÎºðäàôÂÚàôÜÜºðÆÜ </t>
    </r>
    <r>
      <rPr>
        <sz val="8"/>
        <color indexed="8"/>
        <rFont val="Arial LatArm"/>
        <family val="2"/>
      </rPr>
      <t>(ïáÕ4411+ïáÕ4412)</t>
    </r>
  </si>
  <si>
    <r>
      <t>êàô´êÆ¸Æ²Üºð àâ äºî²Î²Ü (àâ Ð²Ø²ÚÜø²ÚÆÜ) Î²¼Ø²ÎºðäàôÂÚàôÜÜºðÆÜ</t>
    </r>
    <r>
      <rPr>
        <b/>
        <i/>
        <sz val="8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(ïáÕ4421+ïáÕ4422)</t>
    </r>
  </si>
  <si>
    <r>
      <t xml:space="preserve">1.5 ¸ð²Ø²ÞÜàðÐÜºð </t>
    </r>
    <r>
      <rPr>
        <sz val="8"/>
        <color indexed="8"/>
        <rFont val="Arial LatArm"/>
        <family val="2"/>
      </rPr>
      <t>(ïáÕ4510+ïáÕ4520+ïáÕ4530+ïáÕ4540)</t>
    </r>
  </si>
  <si>
    <r>
      <t>¸ð²Ø²ÞÜàðÐÜºð úî²ðºðÎðÚ² Î²è²ì²ðàôÂÚàôÜÜºðÆÜ</t>
    </r>
    <r>
      <rPr>
        <sz val="8"/>
        <color indexed="8"/>
        <rFont val="Arial LatArm"/>
        <family val="2"/>
      </rPr>
      <t xml:space="preserve"> (ïáÕ4511+ïáÕ4512)</t>
    </r>
  </si>
  <si>
    <r>
      <t xml:space="preserve"> -</t>
    </r>
    <r>
      <rPr>
        <b/>
        <sz val="9"/>
        <color indexed="8"/>
        <rFont val="Arial LatArm"/>
        <family val="2"/>
      </rPr>
      <t>ÀÝÃ³óÇÏ ¹ñ³Ù³ßÝáñÑÝ»ñ ûï³ñ»ñÏñÛ³ Ï³é³í³ñáõÃÛáõÝÝ»ñÇÝ</t>
    </r>
  </si>
  <si>
    <r>
      <t>¸ð²Ø²ÞÜàðÐÜºð ØÆæ²¼¶²ÚÆÜ Î²¼Ø²ÎºðäàôÂÚàôÜÜºðÆÜ</t>
    </r>
    <r>
      <rPr>
        <sz val="8"/>
        <color indexed="8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</si>
  <si>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(ïáÕ4531+ïáÕ4532+ïáÕ4533)</t>
    </r>
  </si>
  <si>
    <r>
      <t xml:space="preserve"> - ²ÛÉ ÁÝÃ³óÇÏ ¹ñ³Ù³ßÝáñÑÝ»ñ                                                           </t>
    </r>
    <r>
      <rPr>
        <sz val="9"/>
        <rFont val="Arial LatArm"/>
        <family val="2"/>
      </rPr>
      <t>(ïáÕ 4534+ïáÕ 4537 +ïáÕ 4538)</t>
    </r>
  </si>
  <si>
    <r>
      <t>Î²äÆî²È ¸ð²Ø²ÞÜàðÐÜºð äºî²Î²Ü Ð²îì²ÌÆ ²ÚÈ Ø²Î²ð¸²ÎÜºðÆÜ</t>
    </r>
    <r>
      <rPr>
        <sz val="9"/>
        <color indexed="8"/>
        <rFont val="Arial LatArm"/>
        <family val="2"/>
      </rPr>
      <t xml:space="preserve"> </t>
    </r>
    <r>
      <rPr>
        <sz val="8"/>
        <color indexed="8"/>
        <rFont val="Arial LatArm"/>
        <family val="2"/>
      </rPr>
      <t>(ïáÕ4541+ïáÕ4542+ïáÕ4543)</t>
    </r>
  </si>
  <si>
    <r>
      <t xml:space="preserve"> -²ÛÉ Ï³åÇï³É ¹ñ³Ù³ßÝáñÑÝ»ñ                                              </t>
    </r>
    <r>
      <rPr>
        <sz val="9"/>
        <rFont val="Arial LatArm"/>
        <family val="2"/>
      </rPr>
      <t xml:space="preserve"> (ïáÕ 4544+ïáÕ 4547 +ïáÕ 4548)</t>
    </r>
  </si>
  <si>
    <r>
      <t xml:space="preserve">1.6 êàòÆ²È²Î²Ü Üä²êîÜºð ºì ÎºÜê²ÂàÞ²ÎÜºð </t>
    </r>
    <r>
      <rPr>
        <sz val="8"/>
        <color indexed="8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</si>
  <si>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8"/>
        <color indexed="8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</si>
  <si>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8"/>
        <color indexed="8"/>
        <rFont val="Arial LatArm"/>
        <family val="2"/>
      </rPr>
      <t xml:space="preserve">(ïáÕ4641) </t>
    </r>
  </si>
  <si>
    <r>
      <t xml:space="preserve">1.7 ²ÚÈ Ì²Êêºð </t>
    </r>
    <r>
      <rPr>
        <sz val="8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</si>
  <si>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8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</si>
  <si>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8"/>
        <color indexed="8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</si>
  <si>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8"/>
        <color indexed="8"/>
        <rFont val="Arial LatArm"/>
        <family val="2"/>
      </rPr>
      <t>(ïáÕ4731)</t>
    </r>
  </si>
  <si>
    <r>
      <t xml:space="preserve"> -</t>
    </r>
    <r>
      <rPr>
        <b/>
        <sz val="9"/>
        <color indexed="8"/>
        <rFont val="Arial LatArm"/>
        <family val="2"/>
      </rPr>
      <t>¸³ï³ñ³ÝÝ»ñÇ ÏáÕÙÇó Ýß³Ý³Ïí³Í ïáõÛÅ»ñ ¨ ïáõ·³ÝùÝ»ñ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</si>
  <si>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´Ü²Î²Ü ²ÔºîÜºðÆò Î²Ø ²ÚÈ ´Ü²Î²Ü ä²îÖ²èÜºðàì ²è²æ²ò²Ì ìÜ²êÜºðÆ Î²Ø ìÜ²êì²ÌøÜºðÆ ìºð²Î²Ü¶ÜàôØ </t>
    </r>
    <r>
      <rPr>
        <sz val="8"/>
        <color indexed="8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</si>
  <si>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9"/>
        <color indexed="8"/>
        <rFont val="Arial LatArm"/>
        <family val="2"/>
      </rPr>
      <t xml:space="preserve"> </t>
    </r>
    <r>
      <rPr>
        <b/>
        <i/>
        <sz val="9"/>
        <color indexed="8"/>
        <rFont val="Arial LatArm"/>
        <family val="2"/>
      </rPr>
      <t xml:space="preserve">ìºð²Î²Ü¶ÜàôØ </t>
    </r>
    <r>
      <rPr>
        <sz val="8"/>
        <color indexed="8"/>
        <rFont val="Arial LatArm"/>
        <family val="2"/>
      </rPr>
      <t>(ïáÕ4751)</t>
    </r>
  </si>
  <si>
    <r>
      <t xml:space="preserve"> </t>
    </r>
    <r>
      <rPr>
        <b/>
        <i/>
        <sz val="9"/>
        <color indexed="8"/>
        <rFont val="Arial LatArm"/>
        <family val="2"/>
      </rPr>
      <t xml:space="preserve">²ÚÈ Ì²Êêºð </t>
    </r>
    <r>
      <rPr>
        <sz val="9"/>
        <color indexed="8"/>
        <rFont val="Arial LatArm"/>
        <family val="2"/>
      </rPr>
      <t>(ïáÕ4761)</t>
    </r>
  </si>
  <si>
    <r>
      <t xml:space="preserve">ä²Ðàôêî²ÚÆÜ ØÆæàòÜºð </t>
    </r>
    <r>
      <rPr>
        <sz val="9"/>
        <color indexed="8"/>
        <rFont val="Arial LatArm"/>
        <family val="2"/>
      </rPr>
      <t>(ïáÕ4771)</t>
    </r>
  </si>
  <si>
    <r>
      <t xml:space="preserve">´. àâ üÆÜ²Üê²Î²Ü ²ÎîÆìÜºðÆ ¶Ìàì Ì²Êêºð                     </t>
    </r>
    <r>
      <rPr>
        <sz val="10"/>
        <color indexed="8"/>
        <rFont val="Arial LatArm"/>
        <family val="2"/>
      </rPr>
      <t>(ïáÕ5100+ïáÕ5200+ïáÕ5300+ïáÕ5400)</t>
    </r>
  </si>
  <si>
    <r>
      <t xml:space="preserve">1.1. ÐÆØÜ²Î²Ü ØÆæàòÜºð                                 </t>
    </r>
    <r>
      <rPr>
        <sz val="8"/>
        <color indexed="8"/>
        <rFont val="Arial LatArm"/>
        <family val="2"/>
      </rPr>
      <t>(ïáÕ5110+ïáÕ5120+ïáÕ5130)</t>
    </r>
  </si>
  <si>
    <r>
      <t xml:space="preserve">ÞºÜøºð ºì ÞÆÜàôÂÚàôÜÜºð                                       </t>
    </r>
    <r>
      <rPr>
        <sz val="8"/>
        <color indexed="8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</si>
  <si>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8"/>
        <color indexed="8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</si>
  <si>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8"/>
        <color indexed="8"/>
        <rFont val="Arial LatArm"/>
        <family val="2"/>
      </rPr>
      <t>(ïáÕ 5131+ïáÕ 5132+ïáÕ 5133+ ïáÕ5134)</t>
    </r>
  </si>
  <si>
    <r>
      <t xml:space="preserve">1.2 ä²Þ²ðÜºð </t>
    </r>
    <r>
      <rPr>
        <sz val="8"/>
        <color indexed="8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</si>
  <si>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8"/>
        <color indexed="8"/>
        <rFont val="Arial LatArm"/>
        <family val="2"/>
      </rPr>
      <t>(ïáÕ 5311)</t>
    </r>
  </si>
  <si>
    <r>
      <t xml:space="preserve">1.4 â²ðî²¸ðì²Ì ԱԿՏԻՎՆԵՐ                              </t>
    </r>
    <r>
      <rPr>
        <sz val="8"/>
        <rFont val="Arial LatArm"/>
        <family val="2"/>
      </rPr>
      <t>(ïáÕ 5411+ïáÕ 5421+ïáÕ 5431+ïáÕ5441)</t>
    </r>
  </si>
  <si>
    <r>
      <t xml:space="preserve"> ¶. àâ üÆÜ²Üê²Î²Ü ²ÎîÆìÜºðÆ Æð²òàôØÆò Øàôîøºð </t>
    </r>
    <r>
      <rPr>
        <sz val="10"/>
        <rFont val="Arial LatArm"/>
        <family val="2"/>
      </rPr>
      <t>(ïáÕ6100+ïáÕ6200+ïáÕ6300+ïáÕ6400)</t>
    </r>
  </si>
  <si>
    <r>
      <t>ÐÆØÜ²Î²Ü ØÆæàòÜºðÆ Æð²òàôØÆò Øàôîøºð</t>
    </r>
    <r>
      <rPr>
        <sz val="10"/>
        <rFont val="Arial LatArm"/>
        <family val="2"/>
      </rPr>
      <t xml:space="preserve"> (ïáÕ6110+ïáÕ6120+ïáÕ6130) </t>
    </r>
  </si>
  <si>
    <r>
      <t>ä²Þ²ðÜºðÆ Æð²òàôØÆò Øàôîøºð</t>
    </r>
    <r>
      <rPr>
        <b/>
        <i/>
        <sz val="11"/>
        <rFont val="Arial LatArm"/>
        <family val="2"/>
      </rPr>
      <t xml:space="preserve"> </t>
    </r>
    <r>
      <rPr>
        <sz val="10"/>
        <rFont val="Arial LatArm"/>
        <family val="2"/>
      </rPr>
      <t>(ïáÕ6210+ïáÕ6220)</t>
    </r>
  </si>
  <si>
    <r>
      <t xml:space="preserve">²ÚÈ ä²Þ²ðÜºðÆ Æð²òàôØÆò Øàôîøºð </t>
    </r>
    <r>
      <rPr>
        <i/>
        <sz val="10"/>
        <rFont val="Arial LatArm"/>
        <family val="2"/>
      </rPr>
      <t>(ïáÕ6221+ïáÕ6222+ïáÕ6223)</t>
    </r>
  </si>
  <si>
    <r>
      <t xml:space="preserve">´²ðÒð²ðÄºø ²ÎîÆìÜºðÆ Æð²òàôØÆò Øàôîøºð </t>
    </r>
    <r>
      <rPr>
        <sz val="11"/>
        <rFont val="Arial LatArm"/>
        <family val="2"/>
      </rPr>
      <t xml:space="preserve"> </t>
    </r>
    <r>
      <rPr>
        <i/>
        <sz val="10"/>
        <rFont val="Arial LatArm"/>
        <family val="2"/>
      </rPr>
      <t xml:space="preserve"> </t>
    </r>
    <r>
      <rPr>
        <sz val="10"/>
        <rFont val="Arial LatArm"/>
        <family val="2"/>
      </rPr>
      <t>(ïáÕ 6310)</t>
    </r>
  </si>
  <si>
    <r>
      <t>â²ðî²¸ðì²Ì ²ÎîÆìÜºðÆ Æð²òàôØÆò Øàôîøºð</t>
    </r>
    <r>
      <rPr>
        <b/>
        <i/>
        <sz val="11"/>
        <rFont val="Arial LatArm"/>
        <family val="2"/>
      </rPr>
      <t xml:space="preserve">`                                                   </t>
    </r>
    <r>
      <rPr>
        <sz val="10"/>
        <rFont val="Arial LatArm"/>
        <family val="2"/>
      </rPr>
      <t>(ïáÕ6410+ïáÕ6420+ïáÕ6430+ïáÕ6440)</t>
    </r>
  </si>
  <si>
    <t>z</t>
  </si>
  <si>
    <t xml:space="preserve">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</si>
</sst>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 &quot;;\-#,##0\ &quot; &quot;"/>
    <numFmt numFmtId="189" formatCode="#,##0\ &quot; &quot;;[Red]\-#,##0\ &quot; &quot;"/>
    <numFmt numFmtId="190" formatCode="#,##0.00\ &quot; &quot;;\-#,##0.00\ &quot; &quot;"/>
    <numFmt numFmtId="191" formatCode="#,##0.00\ &quot; &quot;;[Red]\-#,##0.00\ &quot; &quot;"/>
    <numFmt numFmtId="192" formatCode="_-* #,##0\ &quot; &quot;_-;\-* #,##0\ &quot; &quot;_-;_-* &quot;-&quot;\ &quot; &quot;_-;_-@_-"/>
    <numFmt numFmtId="193" formatCode="_-* #,##0\ _ _-;\-* #,##0\ _ _-;_-* &quot;-&quot;\ _ _-;_-@_-"/>
    <numFmt numFmtId="194" formatCode="_-* #,##0.00\ &quot; &quot;_-;\-* #,##0.00\ &quot; &quot;_-;_-* &quot;-&quot;??\ &quot; &quot;_-;_-@_-"/>
    <numFmt numFmtId="195" formatCode="_-* #,##0.00\ _ _-;\-* #,##0.00\ _ _-;_-* &quot;-&quot;??\ _ _-;_-@_-"/>
    <numFmt numFmtId="196" formatCode="&quot; &quot;#,##0_);\(&quot; &quot;#,##0\)"/>
    <numFmt numFmtId="197" formatCode="&quot; &quot;#,##0_);[Red]\(&quot; &quot;#,##0\)"/>
    <numFmt numFmtId="198" formatCode="&quot; &quot;#,##0.00_);\(&quot; &quot;#,##0.00\)"/>
    <numFmt numFmtId="199" formatCode="&quot; &quot;#,##0.00_);[Red]\(&quot; &quot;#,##0.00\)"/>
    <numFmt numFmtId="200" formatCode="_(&quot; &quot;* #,##0_);_(&quot; &quot;* \(#,##0\);_(&quot; &quot;* &quot;-&quot;_);_(@_)"/>
    <numFmt numFmtId="201" formatCode="_(&quot; &quot;* #,##0.00_);_(&quot; &quot;* \(#,##0.00\);_(&quot; &quot;* &quot;-&quot;??_);_(@_)"/>
    <numFmt numFmtId="202" formatCode="0000"/>
    <numFmt numFmtId="203" formatCode="000"/>
    <numFmt numFmtId="204" formatCode="000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&quot;$&quot;#,##0.00"/>
    <numFmt numFmtId="210" formatCode="#,##0.0"/>
    <numFmt numFmtId="211" formatCode="&quot;$&quot;#,##0.0"/>
    <numFmt numFmtId="212" formatCode="0.0"/>
    <numFmt numFmtId="213" formatCode="[$-409]dddd\,\ mmmm\ dd\,\ yyyy"/>
  </numFmts>
  <fonts count="83">
    <font>
      <sz val="10"/>
      <name val="Arial"/>
      <family val="0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sz val="8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2"/>
      <name val="Arial Armenian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10"/>
      <name val="Arial Armenian"/>
      <family val="2"/>
    </font>
    <font>
      <sz val="12"/>
      <name val="Arial LatArm"/>
      <family val="2"/>
    </font>
    <font>
      <sz val="10"/>
      <name val="Arial LatArm"/>
      <family val="2"/>
    </font>
    <font>
      <sz val="11"/>
      <name val="Arial LatArm"/>
      <family val="2"/>
    </font>
    <font>
      <b/>
      <u val="single"/>
      <sz val="14"/>
      <name val="Arial LatArm"/>
      <family val="2"/>
    </font>
    <font>
      <b/>
      <sz val="12"/>
      <name val="Arial LatArm"/>
      <family val="2"/>
    </font>
    <font>
      <sz val="8"/>
      <name val="Arial LatArm"/>
      <family val="2"/>
    </font>
    <font>
      <b/>
      <sz val="10"/>
      <name val="Arial LatArm"/>
      <family val="2"/>
    </font>
    <font>
      <b/>
      <sz val="14"/>
      <name val="Arial LatArm"/>
      <family val="2"/>
    </font>
    <font>
      <b/>
      <i/>
      <sz val="10"/>
      <name val="Arial LatArm"/>
      <family val="2"/>
    </font>
    <font>
      <b/>
      <i/>
      <sz val="11"/>
      <name val="Arial LatArm"/>
      <family val="2"/>
    </font>
    <font>
      <sz val="9"/>
      <name val="Arial LatArm"/>
      <family val="2"/>
    </font>
    <font>
      <b/>
      <sz val="8"/>
      <name val="Arial LatArm"/>
      <family val="2"/>
    </font>
    <font>
      <sz val="8"/>
      <color indexed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b/>
      <sz val="9"/>
      <color indexed="8"/>
      <name val="Arial LatArm"/>
      <family val="2"/>
    </font>
    <font>
      <sz val="8"/>
      <color indexed="8"/>
      <name val="Arial LatArm"/>
      <family val="2"/>
    </font>
    <font>
      <sz val="9"/>
      <color indexed="8"/>
      <name val="Arial LatArm"/>
      <family val="2"/>
    </font>
    <font>
      <i/>
      <sz val="10"/>
      <name val="Arial LatArm"/>
      <family val="2"/>
    </font>
    <font>
      <b/>
      <i/>
      <sz val="9"/>
      <color indexed="8"/>
      <name val="Arial LatArm"/>
      <family val="2"/>
    </font>
    <font>
      <b/>
      <i/>
      <sz val="8"/>
      <color indexed="8"/>
      <name val="Arial LatArm"/>
      <family val="2"/>
    </font>
    <font>
      <b/>
      <sz val="8"/>
      <color indexed="8"/>
      <name val="Arial LatArm"/>
      <family val="2"/>
    </font>
    <font>
      <b/>
      <sz val="10"/>
      <color indexed="8"/>
      <name val="Arial LatArm"/>
      <family val="2"/>
    </font>
    <font>
      <i/>
      <sz val="9"/>
      <color indexed="8"/>
      <name val="Arial LatArm"/>
      <family val="2"/>
    </font>
    <font>
      <b/>
      <sz val="12"/>
      <color indexed="8"/>
      <name val="Arial LatArm"/>
      <family val="2"/>
    </font>
    <font>
      <sz val="10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84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202" fontId="11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20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6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left"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8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10" fillId="33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wrapText="1"/>
    </xf>
    <xf numFmtId="0" fontId="6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/>
    </xf>
    <xf numFmtId="203" fontId="9" fillId="0" borderId="0" xfId="0" applyNumberFormat="1" applyFont="1" applyFill="1" applyBorder="1" applyAlignment="1">
      <alignment horizontal="center" vertical="top"/>
    </xf>
    <xf numFmtId="203" fontId="4" fillId="0" borderId="0" xfId="0" applyNumberFormat="1" applyFont="1" applyFill="1" applyBorder="1" applyAlignment="1">
      <alignment horizontal="center" vertical="top"/>
    </xf>
    <xf numFmtId="202" fontId="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17" fillId="0" borderId="0" xfId="0" applyFont="1" applyAlignment="1">
      <alignment/>
    </xf>
    <xf numFmtId="49" fontId="11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/>
    </xf>
    <xf numFmtId="49" fontId="11" fillId="33" borderId="0" xfId="0" applyNumberFormat="1" applyFont="1" applyFill="1" applyBorder="1" applyAlignment="1">
      <alignment horizontal="center" vertical="top"/>
    </xf>
    <xf numFmtId="49" fontId="12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Border="1" applyAlignment="1">
      <alignment horizontal="center" vertical="center" wrapText="1"/>
    </xf>
    <xf numFmtId="49" fontId="12" fillId="33" borderId="0" xfId="0" applyNumberFormat="1" applyFont="1" applyFill="1" applyBorder="1" applyAlignment="1">
      <alignment horizontal="center" vertical="center" wrapText="1"/>
    </xf>
    <xf numFmtId="49" fontId="11" fillId="33" borderId="0" xfId="0" applyNumberFormat="1" applyFont="1" applyFill="1" applyBorder="1" applyAlignment="1">
      <alignment horizontal="center" vertical="top" wrapText="1"/>
    </xf>
    <xf numFmtId="49" fontId="12" fillId="33" borderId="0" xfId="0" applyNumberFormat="1" applyFont="1" applyFill="1" applyBorder="1" applyAlignment="1">
      <alignment horizontal="center" vertical="top" wrapText="1"/>
    </xf>
    <xf numFmtId="49" fontId="12" fillId="33" borderId="0" xfId="0" applyNumberFormat="1" applyFont="1" applyFill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202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top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49" fontId="4" fillId="0" borderId="22" xfId="0" applyNumberFormat="1" applyFont="1" applyFill="1" applyBorder="1" applyAlignment="1">
      <alignment horizontal="center" vertical="top"/>
    </xf>
    <xf numFmtId="49" fontId="4" fillId="0" borderId="23" xfId="0" applyNumberFormat="1" applyFont="1" applyFill="1" applyBorder="1" applyAlignment="1">
      <alignment horizontal="center" vertical="top"/>
    </xf>
    <xf numFmtId="49" fontId="7" fillId="0" borderId="24" xfId="0" applyNumberFormat="1" applyFont="1" applyFill="1" applyBorder="1" applyAlignment="1">
      <alignment horizontal="center" vertical="center" wrapText="1"/>
    </xf>
    <xf numFmtId="49" fontId="7" fillId="0" borderId="25" xfId="0" applyNumberFormat="1" applyFont="1" applyFill="1" applyBorder="1" applyAlignment="1">
      <alignment horizontal="center" vertical="center" wrapText="1"/>
    </xf>
    <xf numFmtId="49" fontId="7" fillId="0" borderId="2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 wrapText="1"/>
    </xf>
    <xf numFmtId="49" fontId="9" fillId="0" borderId="25" xfId="0" applyNumberFormat="1" applyFont="1" applyFill="1" applyBorder="1" applyAlignment="1">
      <alignment horizontal="center" vertical="center" wrapText="1"/>
    </xf>
    <xf numFmtId="0" fontId="9" fillId="0" borderId="25" xfId="0" applyNumberFormat="1" applyFont="1" applyFill="1" applyBorder="1" applyAlignment="1">
      <alignment horizontal="center" vertical="center" wrapText="1"/>
    </xf>
    <xf numFmtId="0" fontId="12" fillId="0" borderId="2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 vertical="top"/>
    </xf>
    <xf numFmtId="203" fontId="15" fillId="0" borderId="0" xfId="0" applyNumberFormat="1" applyFont="1" applyFill="1" applyBorder="1" applyAlignment="1">
      <alignment horizontal="center" vertical="top"/>
    </xf>
    <xf numFmtId="203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horizontal="left" vertical="top" wrapText="1"/>
    </xf>
    <xf numFmtId="0" fontId="4" fillId="0" borderId="27" xfId="0" applyFont="1" applyFill="1" applyBorder="1" applyAlignment="1">
      <alignment vertical="center"/>
    </xf>
    <xf numFmtId="49" fontId="4" fillId="0" borderId="28" xfId="0" applyNumberFormat="1" applyFont="1" applyFill="1" applyBorder="1" applyAlignment="1">
      <alignment horizontal="center" vertical="center"/>
    </xf>
    <xf numFmtId="0" fontId="4" fillId="0" borderId="29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0" fillId="0" borderId="0" xfId="0" applyFont="1" applyAlignment="1">
      <alignment/>
    </xf>
    <xf numFmtId="212" fontId="25" fillId="0" borderId="12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202" fontId="25" fillId="0" borderId="0" xfId="0" applyNumberFormat="1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19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02" fontId="23" fillId="0" borderId="0" xfId="0" applyNumberFormat="1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vertical="top" wrapText="1"/>
    </xf>
    <xf numFmtId="0" fontId="29" fillId="0" borderId="32" xfId="0" applyFont="1" applyFill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49" fontId="30" fillId="0" borderId="24" xfId="0" applyNumberFormat="1" applyFont="1" applyFill="1" applyBorder="1" applyAlignment="1">
      <alignment horizontal="center" vertical="center" wrapText="1"/>
    </xf>
    <xf numFmtId="49" fontId="30" fillId="0" borderId="25" xfId="0" applyNumberFormat="1" applyFont="1" applyFill="1" applyBorder="1" applyAlignment="1">
      <alignment horizontal="center" vertical="center" wrapText="1"/>
    </xf>
    <xf numFmtId="49" fontId="30" fillId="0" borderId="26" xfId="0" applyNumberFormat="1" applyFont="1" applyFill="1" applyBorder="1" applyAlignment="1">
      <alignment horizontal="center" vertical="center" wrapText="1"/>
    </xf>
    <xf numFmtId="49" fontId="30" fillId="0" borderId="34" xfId="0" applyNumberFormat="1" applyFont="1" applyFill="1" applyBorder="1" applyAlignment="1">
      <alignment horizontal="center" vertical="center" wrapText="1"/>
    </xf>
    <xf numFmtId="49" fontId="30" fillId="0" borderId="35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49" fontId="32" fillId="0" borderId="25" xfId="0" applyNumberFormat="1" applyFont="1" applyFill="1" applyBorder="1" applyAlignment="1">
      <alignment horizontal="center" vertical="center" wrapText="1"/>
    </xf>
    <xf numFmtId="0" fontId="32" fillId="0" borderId="25" xfId="0" applyNumberFormat="1" applyFont="1" applyFill="1" applyBorder="1" applyAlignment="1">
      <alignment horizontal="center" vertical="center" wrapText="1"/>
    </xf>
    <xf numFmtId="0" fontId="33" fillId="0" borderId="26" xfId="0" applyNumberFormat="1" applyFont="1" applyFill="1" applyBorder="1" applyAlignment="1">
      <alignment horizontal="center" vertical="center" wrapText="1"/>
    </xf>
    <xf numFmtId="0" fontId="23" fillId="0" borderId="34" xfId="0" applyNumberFormat="1" applyFont="1" applyFill="1" applyBorder="1" applyAlignment="1">
      <alignment horizontal="center" vertical="center" wrapText="1" readingOrder="1"/>
    </xf>
    <xf numFmtId="203" fontId="28" fillId="0" borderId="35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49" fontId="30" fillId="0" borderId="15" xfId="0" applyNumberFormat="1" applyFont="1" applyFill="1" applyBorder="1" applyAlignment="1">
      <alignment horizontal="center" vertical="center"/>
    </xf>
    <xf numFmtId="0" fontId="34" fillId="0" borderId="36" xfId="0" applyNumberFormat="1" applyFont="1" applyFill="1" applyBorder="1" applyAlignment="1">
      <alignment horizontal="center" vertical="center" wrapText="1" readingOrder="1"/>
    </xf>
    <xf numFmtId="203" fontId="34" fillId="0" borderId="37" xfId="0" applyNumberFormat="1" applyFont="1" applyFill="1" applyBorder="1" applyAlignment="1">
      <alignment horizontal="center" vertical="center" wrapText="1"/>
    </xf>
    <xf numFmtId="212" fontId="25" fillId="0" borderId="10" xfId="0" applyNumberFormat="1" applyFont="1" applyFill="1" applyBorder="1" applyAlignment="1">
      <alignment horizontal="center" vertical="center"/>
    </xf>
    <xf numFmtId="212" fontId="25" fillId="0" borderId="38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vertical="center"/>
    </xf>
    <xf numFmtId="0" fontId="29" fillId="0" borderId="39" xfId="0" applyNumberFormat="1" applyFont="1" applyFill="1" applyBorder="1" applyAlignment="1">
      <alignment horizontal="left" vertical="top" wrapText="1" readingOrder="1"/>
    </xf>
    <xf numFmtId="203" fontId="34" fillId="0" borderId="37" xfId="0" applyNumberFormat="1" applyFont="1" applyFill="1" applyBorder="1" applyAlignment="1">
      <alignment vertical="top" wrapText="1"/>
    </xf>
    <xf numFmtId="212" fontId="19" fillId="0" borderId="36" xfId="0" applyNumberFormat="1" applyFont="1" applyFill="1" applyBorder="1" applyAlignment="1">
      <alignment/>
    </xf>
    <xf numFmtId="212" fontId="19" fillId="0" borderId="10" xfId="0" applyNumberFormat="1" applyFont="1" applyFill="1" applyBorder="1" applyAlignment="1">
      <alignment/>
    </xf>
    <xf numFmtId="212" fontId="19" fillId="0" borderId="38" xfId="0" applyNumberFormat="1" applyFont="1" applyFill="1" applyBorder="1" applyAlignment="1">
      <alignment/>
    </xf>
    <xf numFmtId="0" fontId="24" fillId="0" borderId="19" xfId="0" applyFont="1" applyFill="1" applyBorder="1" applyAlignment="1">
      <alignment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0" fontId="33" fillId="0" borderId="39" xfId="0" applyNumberFormat="1" applyFont="1" applyFill="1" applyBorder="1" applyAlignment="1">
      <alignment horizontal="left" vertical="top" wrapText="1" readingOrder="1"/>
    </xf>
    <xf numFmtId="0" fontId="28" fillId="0" borderId="40" xfId="0" applyNumberFormat="1" applyFont="1" applyFill="1" applyBorder="1" applyAlignment="1">
      <alignment horizontal="left" vertical="top" wrapText="1" readingOrder="1"/>
    </xf>
    <xf numFmtId="212" fontId="35" fillId="0" borderId="39" xfId="0" applyNumberFormat="1" applyFont="1" applyFill="1" applyBorder="1" applyAlignment="1">
      <alignment/>
    </xf>
    <xf numFmtId="212" fontId="35" fillId="0" borderId="13" xfId="0" applyNumberFormat="1" applyFont="1" applyFill="1" applyBorder="1" applyAlignment="1">
      <alignment/>
    </xf>
    <xf numFmtId="212" fontId="35" fillId="0" borderId="41" xfId="0" applyNumberFormat="1" applyFont="1" applyFill="1" applyBorder="1" applyAlignment="1">
      <alignment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203" fontId="21" fillId="0" borderId="40" xfId="0" applyNumberFormat="1" applyFont="1" applyFill="1" applyBorder="1" applyAlignment="1">
      <alignment vertical="top" wrapText="1"/>
    </xf>
    <xf numFmtId="212" fontId="19" fillId="0" borderId="39" xfId="0" applyNumberFormat="1" applyFont="1" applyFill="1" applyBorder="1" applyAlignment="1">
      <alignment/>
    </xf>
    <xf numFmtId="212" fontId="19" fillId="0" borderId="13" xfId="0" applyNumberFormat="1" applyFont="1" applyFill="1" applyBorder="1" applyAlignment="1">
      <alignment/>
    </xf>
    <xf numFmtId="212" fontId="19" fillId="0" borderId="41" xfId="0" applyNumberFormat="1" applyFont="1" applyFill="1" applyBorder="1" applyAlignment="1">
      <alignment/>
    </xf>
    <xf numFmtId="0" fontId="28" fillId="0" borderId="40" xfId="0" applyNumberFormat="1" applyFont="1" applyFill="1" applyBorder="1" applyAlignment="1">
      <alignment horizontal="justify" vertical="top" wrapText="1" readingOrder="1"/>
    </xf>
    <xf numFmtId="0" fontId="29" fillId="0" borderId="39" xfId="0" applyNumberFormat="1" applyFont="1" applyFill="1" applyBorder="1" applyAlignment="1">
      <alignment vertical="center" wrapText="1" readingOrder="1"/>
    </xf>
    <xf numFmtId="203" fontId="28" fillId="0" borderId="40" xfId="0" applyNumberFormat="1" applyFont="1" applyFill="1" applyBorder="1" applyAlignment="1">
      <alignment vertical="top" wrapText="1"/>
    </xf>
    <xf numFmtId="0" fontId="21" fillId="0" borderId="40" xfId="0" applyFont="1" applyFill="1" applyBorder="1" applyAlignment="1">
      <alignment vertical="top" wrapText="1"/>
    </xf>
    <xf numFmtId="212" fontId="25" fillId="0" borderId="39" xfId="0" applyNumberFormat="1" applyFont="1" applyFill="1" applyBorder="1" applyAlignment="1">
      <alignment horizontal="center"/>
    </xf>
    <xf numFmtId="212" fontId="25" fillId="0" borderId="41" xfId="0" applyNumberFormat="1" applyFont="1" applyFill="1" applyBorder="1" applyAlignment="1">
      <alignment horizontal="center"/>
    </xf>
    <xf numFmtId="212" fontId="27" fillId="0" borderId="39" xfId="0" applyNumberFormat="1" applyFont="1" applyFill="1" applyBorder="1" applyAlignment="1">
      <alignment/>
    </xf>
    <xf numFmtId="212" fontId="27" fillId="0" borderId="13" xfId="0" applyNumberFormat="1" applyFont="1" applyFill="1" applyBorder="1" applyAlignment="1">
      <alignment/>
    </xf>
    <xf numFmtId="0" fontId="29" fillId="0" borderId="36" xfId="0" applyNumberFormat="1" applyFont="1" applyFill="1" applyBorder="1" applyAlignment="1">
      <alignment horizontal="left" vertical="top" wrapText="1" readingOrder="1"/>
    </xf>
    <xf numFmtId="0" fontId="24" fillId="0" borderId="1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 wrapText="1"/>
    </xf>
    <xf numFmtId="212" fontId="19" fillId="0" borderId="39" xfId="0" applyNumberFormat="1" applyFont="1" applyFill="1" applyBorder="1" applyAlignment="1">
      <alignment horizontal="center" vertical="center"/>
    </xf>
    <xf numFmtId="212" fontId="19" fillId="0" borderId="13" xfId="0" applyNumberFormat="1" applyFont="1" applyFill="1" applyBorder="1" applyAlignment="1">
      <alignment horizontal="center" vertical="center"/>
    </xf>
    <xf numFmtId="212" fontId="19" fillId="0" borderId="41" xfId="0" applyNumberFormat="1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vertical="top" wrapText="1"/>
    </xf>
    <xf numFmtId="49" fontId="30" fillId="0" borderId="13" xfId="0" applyNumberFormat="1" applyFont="1" applyFill="1" applyBorder="1" applyAlignment="1">
      <alignment horizontal="center" vertical="center"/>
    </xf>
    <xf numFmtId="0" fontId="36" fillId="0" borderId="39" xfId="0" applyNumberFormat="1" applyFont="1" applyFill="1" applyBorder="1" applyAlignment="1">
      <alignment horizontal="center" vertical="center" wrapText="1" readingOrder="1"/>
    </xf>
    <xf numFmtId="49" fontId="24" fillId="0" borderId="13" xfId="0" applyNumberFormat="1" applyFont="1" applyFill="1" applyBorder="1" applyAlignment="1">
      <alignment horizontal="center" vertical="center"/>
    </xf>
    <xf numFmtId="212" fontId="25" fillId="0" borderId="39" xfId="0" applyNumberFormat="1" applyFont="1" applyFill="1" applyBorder="1" applyAlignment="1">
      <alignment horizontal="center" vertical="center"/>
    </xf>
    <xf numFmtId="212" fontId="25" fillId="0" borderId="13" xfId="0" applyNumberFormat="1" applyFont="1" applyFill="1" applyBorder="1" applyAlignment="1">
      <alignment horizontal="center" vertical="center"/>
    </xf>
    <xf numFmtId="212" fontId="25" fillId="0" borderId="41" xfId="0" applyNumberFormat="1" applyFont="1" applyFill="1" applyBorder="1" applyAlignment="1">
      <alignment horizontal="center" vertical="center"/>
    </xf>
    <xf numFmtId="212" fontId="25" fillId="0" borderId="39" xfId="0" applyNumberFormat="1" applyFont="1" applyFill="1" applyBorder="1" applyAlignment="1">
      <alignment/>
    </xf>
    <xf numFmtId="212" fontId="25" fillId="0" borderId="13" xfId="0" applyNumberFormat="1" applyFont="1" applyFill="1" applyBorder="1" applyAlignment="1">
      <alignment/>
    </xf>
    <xf numFmtId="202" fontId="21" fillId="0" borderId="40" xfId="0" applyNumberFormat="1" applyFont="1" applyFill="1" applyBorder="1" applyAlignment="1">
      <alignment vertical="top" wrapText="1"/>
    </xf>
    <xf numFmtId="49" fontId="25" fillId="0" borderId="39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/>
    </xf>
    <xf numFmtId="0" fontId="37" fillId="0" borderId="40" xfId="0" applyNumberFormat="1" applyFont="1" applyFill="1" applyBorder="1" applyAlignment="1">
      <alignment horizontal="left" vertical="top" wrapText="1" readingOrder="1"/>
    </xf>
    <xf numFmtId="212" fontId="25" fillId="0" borderId="13" xfId="0" applyNumberFormat="1" applyFont="1" applyFill="1" applyBorder="1" applyAlignment="1">
      <alignment horizontal="center"/>
    </xf>
    <xf numFmtId="0" fontId="33" fillId="0" borderId="39" xfId="0" applyFont="1" applyFill="1" applyBorder="1" applyAlignment="1">
      <alignment horizontal="left" vertical="top" wrapText="1"/>
    </xf>
    <xf numFmtId="0" fontId="29" fillId="0" borderId="39" xfId="0" applyFont="1" applyFill="1" applyBorder="1" applyAlignment="1">
      <alignment horizontal="left" vertical="top" wrapText="1"/>
    </xf>
    <xf numFmtId="0" fontId="24" fillId="0" borderId="20" xfId="0" applyFont="1" applyFill="1" applyBorder="1" applyAlignment="1">
      <alignment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0" fontId="29" fillId="0" borderId="42" xfId="0" applyNumberFormat="1" applyFont="1" applyFill="1" applyBorder="1" applyAlignment="1">
      <alignment horizontal="left" vertical="top" wrapText="1" readingOrder="1"/>
    </xf>
    <xf numFmtId="0" fontId="21" fillId="0" borderId="43" xfId="0" applyFont="1" applyFill="1" applyBorder="1" applyAlignment="1">
      <alignment vertical="top" wrapText="1"/>
    </xf>
    <xf numFmtId="212" fontId="19" fillId="0" borderId="42" xfId="0" applyNumberFormat="1" applyFont="1" applyFill="1" applyBorder="1" applyAlignment="1">
      <alignment/>
    </xf>
    <xf numFmtId="212" fontId="19" fillId="0" borderId="44" xfId="0" applyNumberFormat="1" applyFont="1" applyFill="1" applyBorder="1" applyAlignment="1">
      <alignment/>
    </xf>
    <xf numFmtId="212" fontId="19" fillId="0" borderId="45" xfId="0" applyNumberFormat="1" applyFont="1" applyFill="1" applyBorder="1" applyAlignment="1">
      <alignment/>
    </xf>
    <xf numFmtId="0" fontId="24" fillId="0" borderId="20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top"/>
    </xf>
    <xf numFmtId="49" fontId="24" fillId="0" borderId="16" xfId="0" applyNumberFormat="1" applyFont="1" applyFill="1" applyBorder="1" applyAlignment="1">
      <alignment horizontal="center" vertical="top"/>
    </xf>
    <xf numFmtId="0" fontId="24" fillId="0" borderId="21" xfId="0" applyFont="1" applyFill="1" applyBorder="1" applyAlignment="1">
      <alignment vertical="center"/>
    </xf>
    <xf numFmtId="49" fontId="24" fillId="0" borderId="22" xfId="0" applyNumberFormat="1" applyFont="1" applyFill="1" applyBorder="1" applyAlignment="1">
      <alignment horizontal="center" vertical="top"/>
    </xf>
    <xf numFmtId="49" fontId="24" fillId="0" borderId="23" xfId="0" applyNumberFormat="1" applyFont="1" applyFill="1" applyBorder="1" applyAlignment="1">
      <alignment horizontal="center" vertical="top"/>
    </xf>
    <xf numFmtId="0" fontId="29" fillId="0" borderId="46" xfId="0" applyFont="1" applyFill="1" applyBorder="1" applyAlignment="1">
      <alignment horizontal="left" vertical="top" wrapText="1"/>
    </xf>
    <xf numFmtId="0" fontId="21" fillId="0" borderId="47" xfId="0" applyFont="1" applyFill="1" applyBorder="1" applyAlignment="1">
      <alignment vertical="top" wrapText="1"/>
    </xf>
    <xf numFmtId="212" fontId="19" fillId="0" borderId="48" xfId="0" applyNumberFormat="1" applyFont="1" applyFill="1" applyBorder="1" applyAlignment="1">
      <alignment/>
    </xf>
    <xf numFmtId="0" fontId="20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25" fillId="33" borderId="49" xfId="0" applyFont="1" applyFill="1" applyBorder="1" applyAlignment="1">
      <alignment horizontal="center" vertical="center" wrapText="1"/>
    </xf>
    <xf numFmtId="49" fontId="25" fillId="33" borderId="49" xfId="0" applyNumberFormat="1" applyFont="1" applyFill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30" fillId="33" borderId="34" xfId="0" applyFont="1" applyFill="1" applyBorder="1" applyAlignment="1">
      <alignment horizontal="center"/>
    </xf>
    <xf numFmtId="212" fontId="25" fillId="0" borderId="50" xfId="0" applyNumberFormat="1" applyFont="1" applyFill="1" applyBorder="1" applyAlignment="1">
      <alignment horizontal="center" vertical="center" wrapText="1"/>
    </xf>
    <xf numFmtId="212" fontId="25" fillId="0" borderId="34" xfId="0" applyNumberFormat="1" applyFont="1" applyBorder="1" applyAlignment="1">
      <alignment horizontal="center"/>
    </xf>
    <xf numFmtId="49" fontId="38" fillId="0" borderId="40" xfId="0" applyNumberFormat="1" applyFont="1" applyFill="1" applyBorder="1" applyAlignment="1">
      <alignment horizontal="center" vertical="center" wrapText="1"/>
    </xf>
    <xf numFmtId="212" fontId="20" fillId="0" borderId="39" xfId="0" applyNumberFormat="1" applyFont="1" applyBorder="1" applyAlignment="1">
      <alignment/>
    </xf>
    <xf numFmtId="212" fontId="20" fillId="0" borderId="13" xfId="0" applyNumberFormat="1" applyFont="1" applyBorder="1" applyAlignment="1">
      <alignment/>
    </xf>
    <xf numFmtId="49" fontId="38" fillId="0" borderId="47" xfId="0" applyNumberFormat="1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wrapText="1"/>
    </xf>
    <xf numFmtId="212" fontId="20" fillId="0" borderId="41" xfId="0" applyNumberFormat="1" applyFont="1" applyBorder="1" applyAlignment="1">
      <alignment/>
    </xf>
    <xf numFmtId="0" fontId="20" fillId="0" borderId="0" xfId="0" applyFont="1" applyAlignment="1">
      <alignment/>
    </xf>
    <xf numFmtId="0" fontId="27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33" borderId="0" xfId="0" applyFont="1" applyFill="1" applyBorder="1" applyAlignment="1">
      <alignment horizontal="center" vertical="center"/>
    </xf>
    <xf numFmtId="0" fontId="41" fillId="33" borderId="0" xfId="0" applyFont="1" applyFill="1" applyBorder="1" applyAlignment="1">
      <alignment vertical="top" wrapText="1"/>
    </xf>
    <xf numFmtId="49" fontId="29" fillId="33" borderId="0" xfId="0" applyNumberFormat="1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 wrapText="1"/>
    </xf>
    <xf numFmtId="49" fontId="29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vertical="center" wrapText="1"/>
    </xf>
    <xf numFmtId="0" fontId="27" fillId="33" borderId="0" xfId="0" applyFont="1" applyFill="1" applyBorder="1" applyAlignment="1">
      <alignment horizontal="center" wrapText="1"/>
    </xf>
    <xf numFmtId="49" fontId="33" fillId="33" borderId="0" xfId="0" applyNumberFormat="1" applyFont="1" applyFill="1" applyBorder="1" applyAlignment="1">
      <alignment horizontal="center"/>
    </xf>
    <xf numFmtId="0" fontId="20" fillId="33" borderId="0" xfId="0" applyFont="1" applyFill="1" applyBorder="1" applyAlignment="1">
      <alignment wrapText="1"/>
    </xf>
    <xf numFmtId="0" fontId="29" fillId="0" borderId="51" xfId="0" applyFont="1" applyFill="1" applyBorder="1" applyAlignment="1">
      <alignment horizontal="center" vertical="center" wrapText="1"/>
    </xf>
    <xf numFmtId="0" fontId="29" fillId="0" borderId="34" xfId="0" applyFont="1" applyFill="1" applyBorder="1" applyAlignment="1">
      <alignment horizontal="center" vertical="center" wrapText="1"/>
    </xf>
    <xf numFmtId="49" fontId="30" fillId="0" borderId="52" xfId="0" applyNumberFormat="1" applyFont="1" applyFill="1" applyBorder="1" applyAlignment="1">
      <alignment horizontal="center" vertical="center" wrapText="1"/>
    </xf>
    <xf numFmtId="49" fontId="30" fillId="0" borderId="50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right" vertical="top" wrapText="1" readingOrder="1"/>
    </xf>
    <xf numFmtId="212" fontId="25" fillId="0" borderId="41" xfId="0" applyNumberFormat="1" applyFont="1" applyFill="1" applyBorder="1" applyAlignment="1">
      <alignment/>
    </xf>
    <xf numFmtId="212" fontId="25" fillId="0" borderId="53" xfId="0" applyNumberFormat="1" applyFont="1" applyFill="1" applyBorder="1" applyAlignment="1">
      <alignment horizontal="center"/>
    </xf>
    <xf numFmtId="0" fontId="36" fillId="0" borderId="39" xfId="0" applyNumberFormat="1" applyFont="1" applyFill="1" applyBorder="1" applyAlignment="1">
      <alignment horizontal="right" vertical="top" wrapText="1" readingOrder="1"/>
    </xf>
    <xf numFmtId="212" fontId="19" fillId="0" borderId="53" xfId="0" applyNumberFormat="1" applyFont="1" applyFill="1" applyBorder="1" applyAlignment="1">
      <alignment/>
    </xf>
    <xf numFmtId="0" fontId="36" fillId="0" borderId="39" xfId="0" applyNumberFormat="1" applyFont="1" applyFill="1" applyBorder="1" applyAlignment="1">
      <alignment vertical="top" wrapText="1" readingOrder="1"/>
    </xf>
    <xf numFmtId="212" fontId="25" fillId="0" borderId="53" xfId="0" applyNumberFormat="1" applyFont="1" applyFill="1" applyBorder="1" applyAlignment="1">
      <alignment horizontal="center" vertical="center"/>
    </xf>
    <xf numFmtId="212" fontId="25" fillId="0" borderId="36" xfId="0" applyNumberFormat="1" applyFont="1" applyFill="1" applyBorder="1" applyAlignment="1">
      <alignment/>
    </xf>
    <xf numFmtId="212" fontId="25" fillId="0" borderId="10" xfId="0" applyNumberFormat="1" applyFont="1" applyFill="1" applyBorder="1" applyAlignment="1">
      <alignment/>
    </xf>
    <xf numFmtId="212" fontId="25" fillId="0" borderId="38" xfId="0" applyNumberFormat="1" applyFont="1" applyFill="1" applyBorder="1" applyAlignment="1">
      <alignment/>
    </xf>
    <xf numFmtId="212" fontId="27" fillId="0" borderId="41" xfId="0" applyNumberFormat="1" applyFont="1" applyFill="1" applyBorder="1" applyAlignment="1">
      <alignment/>
    </xf>
    <xf numFmtId="212" fontId="25" fillId="0" borderId="36" xfId="0" applyNumberFormat="1" applyFont="1" applyFill="1" applyBorder="1" applyAlignment="1">
      <alignment horizontal="center"/>
    </xf>
    <xf numFmtId="212" fontId="25" fillId="0" borderId="10" xfId="0" applyNumberFormat="1" applyFont="1" applyFill="1" applyBorder="1" applyAlignment="1">
      <alignment horizontal="center"/>
    </xf>
    <xf numFmtId="212" fontId="25" fillId="0" borderId="38" xfId="0" applyNumberFormat="1" applyFont="1" applyFill="1" applyBorder="1" applyAlignment="1">
      <alignment horizontal="center"/>
    </xf>
    <xf numFmtId="212" fontId="27" fillId="0" borderId="39" xfId="0" applyNumberFormat="1" applyFont="1" applyFill="1" applyBorder="1" applyAlignment="1">
      <alignment horizontal="center"/>
    </xf>
    <xf numFmtId="212" fontId="27" fillId="0" borderId="13" xfId="0" applyNumberFormat="1" applyFont="1" applyFill="1" applyBorder="1" applyAlignment="1">
      <alignment horizontal="center"/>
    </xf>
    <xf numFmtId="212" fontId="27" fillId="0" borderId="41" xfId="0" applyNumberFormat="1" applyFont="1" applyFill="1" applyBorder="1" applyAlignment="1">
      <alignment horizontal="center"/>
    </xf>
    <xf numFmtId="212" fontId="19" fillId="0" borderId="39" xfId="0" applyNumberFormat="1" applyFont="1" applyFill="1" applyBorder="1" applyAlignment="1">
      <alignment horizontal="right"/>
    </xf>
    <xf numFmtId="212" fontId="19" fillId="0" borderId="13" xfId="0" applyNumberFormat="1" applyFont="1" applyFill="1" applyBorder="1" applyAlignment="1">
      <alignment horizontal="right"/>
    </xf>
    <xf numFmtId="212" fontId="25" fillId="0" borderId="40" xfId="0" applyNumberFormat="1" applyFont="1" applyFill="1" applyBorder="1" applyAlignment="1">
      <alignment horizontal="center"/>
    </xf>
    <xf numFmtId="212" fontId="25" fillId="0" borderId="39" xfId="0" applyNumberFormat="1" applyFont="1" applyFill="1" applyBorder="1" applyAlignment="1">
      <alignment vertical="center"/>
    </xf>
    <xf numFmtId="212" fontId="25" fillId="0" borderId="41" xfId="0" applyNumberFormat="1" applyFont="1" applyFill="1" applyBorder="1" applyAlignment="1">
      <alignment vertical="center"/>
    </xf>
    <xf numFmtId="212" fontId="25" fillId="0" borderId="36" xfId="0" applyNumberFormat="1" applyFont="1" applyFill="1" applyBorder="1" applyAlignment="1">
      <alignment/>
    </xf>
    <xf numFmtId="212" fontId="25" fillId="0" borderId="10" xfId="0" applyNumberFormat="1" applyFont="1" applyFill="1" applyBorder="1" applyAlignment="1">
      <alignment/>
    </xf>
    <xf numFmtId="212" fontId="25" fillId="0" borderId="38" xfId="0" applyNumberFormat="1" applyFont="1" applyFill="1" applyBorder="1" applyAlignment="1">
      <alignment/>
    </xf>
    <xf numFmtId="212" fontId="25" fillId="0" borderId="39" xfId="0" applyNumberFormat="1" applyFont="1" applyFill="1" applyBorder="1" applyAlignment="1">
      <alignment/>
    </xf>
    <xf numFmtId="212" fontId="25" fillId="0" borderId="13" xfId="0" applyNumberFormat="1" applyFont="1" applyFill="1" applyBorder="1" applyAlignment="1">
      <alignment/>
    </xf>
    <xf numFmtId="212" fontId="25" fillId="0" borderId="41" xfId="0" applyNumberFormat="1" applyFont="1" applyFill="1" applyBorder="1" applyAlignment="1">
      <alignment/>
    </xf>
    <xf numFmtId="212" fontId="27" fillId="0" borderId="39" xfId="0" applyNumberFormat="1" applyFont="1" applyFill="1" applyBorder="1" applyAlignment="1">
      <alignment/>
    </xf>
    <xf numFmtId="212" fontId="27" fillId="0" borderId="13" xfId="0" applyNumberFormat="1" applyFont="1" applyFill="1" applyBorder="1" applyAlignment="1">
      <alignment/>
    </xf>
    <xf numFmtId="212" fontId="27" fillId="0" borderId="41" xfId="0" applyNumberFormat="1" applyFont="1" applyFill="1" applyBorder="1" applyAlignment="1">
      <alignment/>
    </xf>
    <xf numFmtId="0" fontId="29" fillId="0" borderId="54" xfId="0" applyNumberFormat="1" applyFont="1" applyFill="1" applyBorder="1" applyAlignment="1">
      <alignment horizontal="left" vertical="top" wrapText="1" readingOrder="1"/>
    </xf>
    <xf numFmtId="203" fontId="21" fillId="0" borderId="55" xfId="0" applyNumberFormat="1" applyFont="1" applyFill="1" applyBorder="1" applyAlignment="1">
      <alignment vertical="top" wrapText="1"/>
    </xf>
    <xf numFmtId="212" fontId="19" fillId="0" borderId="54" xfId="0" applyNumberFormat="1" applyFont="1" applyFill="1" applyBorder="1" applyAlignment="1">
      <alignment/>
    </xf>
    <xf numFmtId="212" fontId="19" fillId="0" borderId="28" xfId="0" applyNumberFormat="1" applyFont="1" applyFill="1" applyBorder="1" applyAlignment="1">
      <alignment/>
    </xf>
    <xf numFmtId="212" fontId="19" fillId="0" borderId="56" xfId="0" applyNumberFormat="1" applyFont="1" applyFill="1" applyBorder="1" applyAlignment="1">
      <alignment/>
    </xf>
    <xf numFmtId="0" fontId="29" fillId="0" borderId="46" xfId="0" applyNumberFormat="1" applyFont="1" applyFill="1" applyBorder="1" applyAlignment="1">
      <alignment horizontal="left" vertical="top" wrapText="1" readingOrder="1"/>
    </xf>
    <xf numFmtId="203" fontId="21" fillId="0" borderId="47" xfId="0" applyNumberFormat="1" applyFont="1" applyFill="1" applyBorder="1" applyAlignment="1">
      <alignment vertical="top" wrapText="1"/>
    </xf>
    <xf numFmtId="212" fontId="19" fillId="0" borderId="46" xfId="0" applyNumberFormat="1" applyFont="1" applyFill="1" applyBorder="1" applyAlignment="1">
      <alignment/>
    </xf>
    <xf numFmtId="212" fontId="19" fillId="0" borderId="57" xfId="0" applyNumberFormat="1" applyFont="1" applyFill="1" applyBorder="1" applyAlignment="1">
      <alignment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vertical="top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 vertical="top"/>
    </xf>
    <xf numFmtId="212" fontId="25" fillId="0" borderId="39" xfId="0" applyNumberFormat="1" applyFont="1" applyFill="1" applyBorder="1" applyAlignment="1">
      <alignment horizontal="right" vertical="center"/>
    </xf>
    <xf numFmtId="0" fontId="19" fillId="0" borderId="0" xfId="0" applyFont="1" applyAlignment="1">
      <alignment/>
    </xf>
    <xf numFmtId="0" fontId="25" fillId="33" borderId="58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30" fillId="33" borderId="33" xfId="0" applyFont="1" applyFill="1" applyBorder="1" applyAlignment="1">
      <alignment horizontal="center"/>
    </xf>
    <xf numFmtId="0" fontId="31" fillId="33" borderId="58" xfId="0" applyFont="1" applyFill="1" applyBorder="1" applyAlignment="1">
      <alignment horizontal="center" vertical="center"/>
    </xf>
    <xf numFmtId="0" fontId="34" fillId="33" borderId="58" xfId="0" applyFont="1" applyFill="1" applyBorder="1" applyAlignment="1">
      <alignment horizontal="center" vertical="top" wrapText="1"/>
    </xf>
    <xf numFmtId="49" fontId="29" fillId="33" borderId="12" xfId="0" applyNumberFormat="1" applyFont="1" applyFill="1" applyBorder="1" applyAlignment="1">
      <alignment horizontal="center"/>
    </xf>
    <xf numFmtId="0" fontId="29" fillId="33" borderId="34" xfId="0" applyFont="1" applyFill="1" applyBorder="1" applyAlignment="1">
      <alignment horizontal="left" vertical="top" wrapText="1"/>
    </xf>
    <xf numFmtId="49" fontId="36" fillId="33" borderId="0" xfId="0" applyNumberFormat="1" applyFont="1" applyFill="1" applyBorder="1" applyAlignment="1">
      <alignment horizontal="center"/>
    </xf>
    <xf numFmtId="212" fontId="20" fillId="0" borderId="50" xfId="0" applyNumberFormat="1" applyFont="1" applyBorder="1" applyAlignment="1">
      <alignment/>
    </xf>
    <xf numFmtId="0" fontId="23" fillId="33" borderId="58" xfId="0" applyFont="1" applyFill="1" applyBorder="1" applyAlignment="1">
      <alignment horizontal="center" vertical="center" wrapText="1"/>
    </xf>
    <xf numFmtId="49" fontId="36" fillId="33" borderId="12" xfId="0" applyNumberFormat="1" applyFont="1" applyFill="1" applyBorder="1" applyAlignment="1">
      <alignment horizontal="center" vertical="center"/>
    </xf>
    <xf numFmtId="49" fontId="36" fillId="33" borderId="59" xfId="0" applyNumberFormat="1" applyFont="1" applyFill="1" applyBorder="1" applyAlignment="1">
      <alignment horizontal="center"/>
    </xf>
    <xf numFmtId="0" fontId="24" fillId="33" borderId="58" xfId="0" applyFont="1" applyFill="1" applyBorder="1" applyAlignment="1">
      <alignment horizontal="center" vertical="center"/>
    </xf>
    <xf numFmtId="0" fontId="25" fillId="33" borderId="34" xfId="0" applyFont="1" applyFill="1" applyBorder="1" applyAlignment="1">
      <alignment vertical="center" wrapText="1"/>
    </xf>
    <xf numFmtId="49" fontId="29" fillId="33" borderId="35" xfId="0" applyNumberFormat="1" applyFont="1" applyFill="1" applyBorder="1" applyAlignment="1">
      <alignment horizontal="center" vertical="center" wrapText="1"/>
    </xf>
    <xf numFmtId="212" fontId="25" fillId="0" borderId="38" xfId="0" applyNumberFormat="1" applyFont="1" applyBorder="1" applyAlignment="1">
      <alignment horizontal="center"/>
    </xf>
    <xf numFmtId="49" fontId="36" fillId="33" borderId="35" xfId="0" applyNumberFormat="1" applyFont="1" applyFill="1" applyBorder="1" applyAlignment="1">
      <alignment horizontal="center"/>
    </xf>
    <xf numFmtId="212" fontId="20" fillId="0" borderId="34" xfId="0" applyNumberFormat="1" applyFont="1" applyBorder="1" applyAlignment="1">
      <alignment/>
    </xf>
    <xf numFmtId="212" fontId="20" fillId="0" borderId="52" xfId="0" applyNumberFormat="1" applyFont="1" applyBorder="1" applyAlignment="1">
      <alignment/>
    </xf>
    <xf numFmtId="0" fontId="24" fillId="33" borderId="60" xfId="0" applyFont="1" applyFill="1" applyBorder="1" applyAlignment="1">
      <alignment horizontal="center" vertical="center"/>
    </xf>
    <xf numFmtId="0" fontId="33" fillId="33" borderId="36" xfId="0" applyFont="1" applyFill="1" applyBorder="1" applyAlignment="1">
      <alignment horizontal="left" vertical="center" wrapText="1"/>
    </xf>
    <xf numFmtId="49" fontId="29" fillId="33" borderId="37" xfId="0" applyNumberFormat="1" applyFont="1" applyFill="1" applyBorder="1" applyAlignment="1">
      <alignment horizontal="center" vertical="center" wrapText="1"/>
    </xf>
    <xf numFmtId="212" fontId="20" fillId="0" borderId="36" xfId="0" applyNumberFormat="1" applyFont="1" applyBorder="1" applyAlignment="1">
      <alignment/>
    </xf>
    <xf numFmtId="212" fontId="20" fillId="0" borderId="10" xfId="0" applyNumberFormat="1" applyFont="1" applyBorder="1" applyAlignment="1">
      <alignment/>
    </xf>
    <xf numFmtId="0" fontId="24" fillId="33" borderId="61" xfId="0" applyFont="1" applyFill="1" applyBorder="1" applyAlignment="1">
      <alignment horizontal="center" vertical="center"/>
    </xf>
    <xf numFmtId="49" fontId="36" fillId="0" borderId="39" xfId="0" applyNumberFormat="1" applyFont="1" applyFill="1" applyBorder="1" applyAlignment="1">
      <alignment vertical="top" wrapText="1"/>
    </xf>
    <xf numFmtId="49" fontId="36" fillId="33" borderId="40" xfId="0" applyNumberFormat="1" applyFont="1" applyFill="1" applyBorder="1" applyAlignment="1">
      <alignment horizontal="center" vertical="center" wrapText="1"/>
    </xf>
    <xf numFmtId="212" fontId="25" fillId="0" borderId="39" xfId="0" applyNumberFormat="1" applyFont="1" applyBorder="1" applyAlignment="1">
      <alignment horizontal="center"/>
    </xf>
    <xf numFmtId="212" fontId="25" fillId="0" borderId="41" xfId="0" applyNumberFormat="1" applyFont="1" applyBorder="1" applyAlignment="1">
      <alignment horizontal="center"/>
    </xf>
    <xf numFmtId="49" fontId="33" fillId="0" borderId="39" xfId="0" applyNumberFormat="1" applyFont="1" applyFill="1" applyBorder="1" applyAlignment="1">
      <alignment vertical="top" wrapText="1"/>
    </xf>
    <xf numFmtId="49" fontId="29" fillId="33" borderId="40" xfId="0" applyNumberFormat="1" applyFont="1" applyFill="1" applyBorder="1" applyAlignment="1">
      <alignment horizontal="center" vertical="center" wrapText="1"/>
    </xf>
    <xf numFmtId="212" fontId="20" fillId="0" borderId="39" xfId="0" applyNumberFormat="1" applyFont="1" applyBorder="1" applyAlignment="1">
      <alignment horizontal="center"/>
    </xf>
    <xf numFmtId="0" fontId="24" fillId="33" borderId="62" xfId="0" applyFont="1" applyFill="1" applyBorder="1" applyAlignment="1">
      <alignment horizontal="center" vertical="center"/>
    </xf>
    <xf numFmtId="49" fontId="33" fillId="0" borderId="46" xfId="0" applyNumberFormat="1" applyFont="1" applyFill="1" applyBorder="1" applyAlignment="1">
      <alignment vertical="top" wrapText="1"/>
    </xf>
    <xf numFmtId="49" fontId="36" fillId="33" borderId="47" xfId="0" applyNumberFormat="1" applyFont="1" applyFill="1" applyBorder="1" applyAlignment="1">
      <alignment horizontal="center" vertical="center" wrapText="1"/>
    </xf>
    <xf numFmtId="49" fontId="36" fillId="0" borderId="34" xfId="0" applyNumberFormat="1" applyFont="1" applyFill="1" applyBorder="1" applyAlignment="1">
      <alignment vertical="top" wrapText="1"/>
    </xf>
    <xf numFmtId="212" fontId="25" fillId="0" borderId="50" xfId="0" applyNumberFormat="1" applyFont="1" applyBorder="1" applyAlignment="1">
      <alignment horizontal="center"/>
    </xf>
    <xf numFmtId="49" fontId="33" fillId="0" borderId="36" xfId="0" applyNumberFormat="1" applyFont="1" applyFill="1" applyBorder="1" applyAlignment="1">
      <alignment vertical="top" wrapText="1"/>
    </xf>
    <xf numFmtId="212" fontId="25" fillId="0" borderId="36" xfId="0" applyNumberFormat="1" applyFont="1" applyBorder="1" applyAlignment="1">
      <alignment horizontal="center"/>
    </xf>
    <xf numFmtId="49" fontId="36" fillId="0" borderId="46" xfId="0" applyNumberFormat="1" applyFont="1" applyFill="1" applyBorder="1" applyAlignment="1">
      <alignment vertical="top" wrapText="1"/>
    </xf>
    <xf numFmtId="212" fontId="20" fillId="0" borderId="46" xfId="0" applyNumberFormat="1" applyFont="1" applyBorder="1" applyAlignment="1">
      <alignment/>
    </xf>
    <xf numFmtId="212" fontId="20" fillId="0" borderId="57" xfId="0" applyNumberFormat="1" applyFont="1" applyBorder="1" applyAlignment="1">
      <alignment/>
    </xf>
    <xf numFmtId="212" fontId="25" fillId="0" borderId="48" xfId="0" applyNumberFormat="1" applyFont="1" applyBorder="1" applyAlignment="1">
      <alignment horizontal="center"/>
    </xf>
    <xf numFmtId="212" fontId="25" fillId="0" borderId="10" xfId="0" applyNumberFormat="1" applyFont="1" applyBorder="1" applyAlignment="1">
      <alignment horizontal="center"/>
    </xf>
    <xf numFmtId="0" fontId="36" fillId="0" borderId="40" xfId="0" applyFont="1" applyBorder="1" applyAlignment="1">
      <alignment horizontal="center"/>
    </xf>
    <xf numFmtId="0" fontId="36" fillId="0" borderId="39" xfId="0" applyFont="1" applyFill="1" applyBorder="1" applyAlignment="1">
      <alignment vertical="top" wrapText="1"/>
    </xf>
    <xf numFmtId="0" fontId="36" fillId="0" borderId="40" xfId="0" applyFont="1" applyFill="1" applyBorder="1" applyAlignment="1">
      <alignment horizontal="center" vertical="center" wrapText="1"/>
    </xf>
    <xf numFmtId="212" fontId="25" fillId="0" borderId="46" xfId="0" applyNumberFormat="1" applyFont="1" applyBorder="1" applyAlignment="1">
      <alignment horizontal="center"/>
    </xf>
    <xf numFmtId="49" fontId="38" fillId="0" borderId="39" xfId="0" applyNumberFormat="1" applyFont="1" applyFill="1" applyBorder="1" applyAlignment="1">
      <alignment vertical="top" wrapText="1"/>
    </xf>
    <xf numFmtId="49" fontId="38" fillId="0" borderId="39" xfId="0" applyNumberFormat="1" applyFont="1" applyFill="1" applyBorder="1" applyAlignment="1">
      <alignment vertical="center" wrapText="1"/>
    </xf>
    <xf numFmtId="49" fontId="38" fillId="0" borderId="46" xfId="0" applyNumberFormat="1" applyFont="1" applyFill="1" applyBorder="1" applyAlignment="1">
      <alignment vertical="top" wrapText="1"/>
    </xf>
    <xf numFmtId="212" fontId="25" fillId="0" borderId="57" xfId="0" applyNumberFormat="1" applyFont="1" applyBorder="1" applyAlignment="1">
      <alignment horizontal="center"/>
    </xf>
    <xf numFmtId="49" fontId="42" fillId="0" borderId="34" xfId="0" applyNumberFormat="1" applyFont="1" applyFill="1" applyBorder="1" applyAlignment="1">
      <alignment vertical="top" wrapText="1"/>
    </xf>
    <xf numFmtId="49" fontId="42" fillId="0" borderId="36" xfId="0" applyNumberFormat="1" applyFont="1" applyFill="1" applyBorder="1" applyAlignment="1">
      <alignment vertical="top" wrapText="1"/>
    </xf>
    <xf numFmtId="49" fontId="42" fillId="0" borderId="39" xfId="0" applyNumberFormat="1" applyFont="1" applyFill="1" applyBorder="1" applyAlignment="1">
      <alignment vertical="top" wrapText="1"/>
    </xf>
    <xf numFmtId="49" fontId="38" fillId="0" borderId="34" xfId="0" applyNumberFormat="1" applyFont="1" applyFill="1" applyBorder="1" applyAlignment="1">
      <alignment vertical="top" wrapText="1"/>
    </xf>
    <xf numFmtId="0" fontId="24" fillId="33" borderId="49" xfId="0" applyFont="1" applyFill="1" applyBorder="1" applyAlignment="1">
      <alignment horizontal="center" vertical="center"/>
    </xf>
    <xf numFmtId="49" fontId="38" fillId="0" borderId="63" xfId="0" applyNumberFormat="1" applyFont="1" applyFill="1" applyBorder="1" applyAlignment="1">
      <alignment vertical="center" wrapText="1"/>
    </xf>
    <xf numFmtId="49" fontId="29" fillId="33" borderId="59" xfId="0" applyNumberFormat="1" applyFont="1" applyFill="1" applyBorder="1" applyAlignment="1">
      <alignment horizontal="center" vertical="center" wrapText="1"/>
    </xf>
    <xf numFmtId="212" fontId="25" fillId="0" borderId="64" xfId="0" applyNumberFormat="1" applyFont="1" applyBorder="1" applyAlignment="1">
      <alignment horizontal="center"/>
    </xf>
    <xf numFmtId="49" fontId="42" fillId="0" borderId="36" xfId="0" applyNumberFormat="1" applyFont="1" applyFill="1" applyBorder="1" applyAlignment="1">
      <alignment vertical="center" wrapText="1"/>
    </xf>
    <xf numFmtId="49" fontId="40" fillId="0" borderId="39" xfId="0" applyNumberFormat="1" applyFont="1" applyFill="1" applyBorder="1" applyAlignment="1">
      <alignment vertical="top" wrapText="1"/>
    </xf>
    <xf numFmtId="49" fontId="42" fillId="0" borderId="39" xfId="0" applyNumberFormat="1" applyFont="1" applyFill="1" applyBorder="1" applyAlignment="1">
      <alignment vertical="center" wrapText="1"/>
    </xf>
    <xf numFmtId="0" fontId="36" fillId="0" borderId="39" xfId="0" applyFont="1" applyBorder="1" applyAlignment="1">
      <alignment vertical="top" wrapText="1"/>
    </xf>
    <xf numFmtId="0" fontId="24" fillId="33" borderId="65" xfId="0" applyFont="1" applyFill="1" applyBorder="1" applyAlignment="1">
      <alignment horizontal="center" vertical="center"/>
    </xf>
    <xf numFmtId="0" fontId="36" fillId="0" borderId="42" xfId="0" applyFont="1" applyBorder="1" applyAlignment="1">
      <alignment vertical="top" wrapText="1"/>
    </xf>
    <xf numFmtId="49" fontId="38" fillId="0" borderId="43" xfId="0" applyNumberFormat="1" applyFont="1" applyFill="1" applyBorder="1" applyAlignment="1">
      <alignment horizontal="center" vertical="center" wrapText="1"/>
    </xf>
    <xf numFmtId="0" fontId="29" fillId="0" borderId="39" xfId="0" applyFont="1" applyBorder="1" applyAlignment="1">
      <alignment vertical="top" wrapText="1"/>
    </xf>
    <xf numFmtId="0" fontId="24" fillId="33" borderId="61" xfId="0" applyFont="1" applyFill="1" applyBorder="1" applyAlignment="1">
      <alignment horizontal="center"/>
    </xf>
    <xf numFmtId="0" fontId="29" fillId="0" borderId="66" xfId="0" applyFont="1" applyBorder="1" applyAlignment="1">
      <alignment vertical="top" wrapText="1"/>
    </xf>
    <xf numFmtId="212" fontId="25" fillId="0" borderId="39" xfId="0" applyNumberFormat="1" applyFont="1" applyBorder="1" applyAlignment="1">
      <alignment horizontal="center" vertical="center"/>
    </xf>
    <xf numFmtId="49" fontId="42" fillId="0" borderId="34" xfId="0" applyNumberFormat="1" applyFont="1" applyFill="1" applyBorder="1" applyAlignment="1">
      <alignment vertical="center" wrapText="1"/>
    </xf>
    <xf numFmtId="0" fontId="29" fillId="33" borderId="54" xfId="0" applyFont="1" applyFill="1" applyBorder="1" applyAlignment="1">
      <alignment horizontal="left" vertical="top" wrapText="1"/>
    </xf>
    <xf numFmtId="0" fontId="36" fillId="0" borderId="36" xfId="0" applyFont="1" applyBorder="1" applyAlignment="1">
      <alignment vertical="top" wrapText="1"/>
    </xf>
    <xf numFmtId="212" fontId="25" fillId="0" borderId="13" xfId="0" applyNumberFormat="1" applyFont="1" applyBorder="1" applyAlignment="1">
      <alignment horizontal="center"/>
    </xf>
    <xf numFmtId="0" fontId="36" fillId="0" borderId="46" xfId="0" applyFont="1" applyBorder="1" applyAlignment="1">
      <alignment vertical="top" wrapText="1"/>
    </xf>
    <xf numFmtId="0" fontId="29" fillId="0" borderId="36" xfId="0" applyFont="1" applyBorder="1" applyAlignment="1">
      <alignment vertical="top" wrapText="1"/>
    </xf>
    <xf numFmtId="0" fontId="31" fillId="33" borderId="54" xfId="0" applyFont="1" applyFill="1" applyBorder="1" applyAlignment="1">
      <alignment horizontal="center" vertical="center"/>
    </xf>
    <xf numFmtId="0" fontId="29" fillId="33" borderId="51" xfId="0" applyFont="1" applyFill="1" applyBorder="1" applyAlignment="1">
      <alignment horizontal="left" vertical="top" wrapText="1"/>
    </xf>
    <xf numFmtId="0" fontId="31" fillId="33" borderId="39" xfId="0" applyFont="1" applyFill="1" applyBorder="1" applyAlignment="1">
      <alignment horizontal="center" vertical="center"/>
    </xf>
    <xf numFmtId="0" fontId="33" fillId="33" borderId="55" xfId="0" applyFont="1" applyFill="1" applyBorder="1" applyAlignment="1">
      <alignment horizontal="left" vertical="top" wrapText="1"/>
    </xf>
    <xf numFmtId="49" fontId="36" fillId="33" borderId="54" xfId="0" applyNumberFormat="1" applyFont="1" applyFill="1" applyBorder="1" applyAlignment="1">
      <alignment horizontal="center"/>
    </xf>
    <xf numFmtId="212" fontId="20" fillId="0" borderId="54" xfId="0" applyNumberFormat="1" applyFont="1" applyBorder="1" applyAlignment="1">
      <alignment/>
    </xf>
    <xf numFmtId="212" fontId="20" fillId="0" borderId="28" xfId="0" applyNumberFormat="1" applyFont="1" applyBorder="1" applyAlignment="1">
      <alignment/>
    </xf>
    <xf numFmtId="212" fontId="25" fillId="0" borderId="56" xfId="0" applyNumberFormat="1" applyFont="1" applyBorder="1" applyAlignment="1">
      <alignment horizontal="center"/>
    </xf>
    <xf numFmtId="0" fontId="31" fillId="33" borderId="36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left" vertical="top" wrapText="1"/>
    </xf>
    <xf numFmtId="49" fontId="36" fillId="33" borderId="39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vertical="top" wrapText="1"/>
    </xf>
    <xf numFmtId="49" fontId="36" fillId="33" borderId="36" xfId="0" applyNumberFormat="1" applyFont="1" applyFill="1" applyBorder="1" applyAlignment="1">
      <alignment horizontal="center"/>
    </xf>
    <xf numFmtId="49" fontId="45" fillId="0" borderId="37" xfId="0" applyNumberFormat="1" applyFont="1" applyFill="1" applyBorder="1" applyAlignment="1">
      <alignment vertical="top" wrapText="1"/>
    </xf>
    <xf numFmtId="0" fontId="24" fillId="33" borderId="36" xfId="0" applyFont="1" applyFill="1" applyBorder="1" applyAlignment="1">
      <alignment horizontal="center" vertical="center"/>
    </xf>
    <xf numFmtId="49" fontId="42" fillId="0" borderId="35" xfId="0" applyNumberFormat="1" applyFont="1" applyFill="1" applyBorder="1" applyAlignment="1">
      <alignment vertical="top" wrapText="1"/>
    </xf>
    <xf numFmtId="49" fontId="29" fillId="33" borderId="36" xfId="0" applyNumberFormat="1" applyFont="1" applyFill="1" applyBorder="1" applyAlignment="1">
      <alignment horizontal="center" vertical="center" wrapText="1"/>
    </xf>
    <xf numFmtId="0" fontId="29" fillId="33" borderId="35" xfId="0" applyFont="1" applyFill="1" applyBorder="1" applyAlignment="1">
      <alignment horizontal="left" vertical="top" wrapText="1"/>
    </xf>
    <xf numFmtId="0" fontId="24" fillId="33" borderId="39" xfId="0" applyFont="1" applyFill="1" applyBorder="1" applyAlignment="1">
      <alignment horizontal="center" vertical="center"/>
    </xf>
    <xf numFmtId="49" fontId="38" fillId="0" borderId="40" xfId="0" applyNumberFormat="1" applyFont="1" applyFill="1" applyBorder="1" applyAlignment="1">
      <alignment vertical="top" wrapText="1"/>
    </xf>
    <xf numFmtId="49" fontId="38" fillId="0" borderId="39" xfId="0" applyNumberFormat="1" applyFont="1" applyFill="1" applyBorder="1" applyAlignment="1">
      <alignment horizontal="center" vertical="center" wrapText="1"/>
    </xf>
    <xf numFmtId="49" fontId="36" fillId="0" borderId="40" xfId="0" applyNumberFormat="1" applyFont="1" applyFill="1" applyBorder="1" applyAlignment="1">
      <alignment vertical="top" wrapText="1"/>
    </xf>
    <xf numFmtId="49" fontId="42" fillId="0" borderId="40" xfId="0" applyNumberFormat="1" applyFont="1" applyFill="1" applyBorder="1" applyAlignment="1">
      <alignment vertical="top" wrapText="1"/>
    </xf>
    <xf numFmtId="49" fontId="29" fillId="33" borderId="39" xfId="0" applyNumberFormat="1" applyFont="1" applyFill="1" applyBorder="1" applyAlignment="1">
      <alignment horizontal="center" vertical="center" wrapText="1"/>
    </xf>
    <xf numFmtId="0" fontId="24" fillId="33" borderId="46" xfId="0" applyFont="1" applyFill="1" applyBorder="1" applyAlignment="1">
      <alignment horizontal="center" vertical="center"/>
    </xf>
    <xf numFmtId="49" fontId="38" fillId="0" borderId="47" xfId="0" applyNumberFormat="1" applyFont="1" applyFill="1" applyBorder="1" applyAlignment="1">
      <alignment vertical="top" wrapText="1"/>
    </xf>
    <xf numFmtId="49" fontId="38" fillId="0" borderId="46" xfId="0" applyNumberFormat="1" applyFont="1" applyFill="1" applyBorder="1" applyAlignment="1">
      <alignment horizontal="center" vertical="center" wrapText="1"/>
    </xf>
    <xf numFmtId="49" fontId="33" fillId="0" borderId="34" xfId="0" applyNumberFormat="1" applyFont="1" applyFill="1" applyBorder="1" applyAlignment="1">
      <alignment vertical="top" wrapText="1"/>
    </xf>
    <xf numFmtId="212" fontId="25" fillId="0" borderId="46" xfId="0" applyNumberFormat="1" applyFont="1" applyBorder="1" applyAlignment="1">
      <alignment horizontal="center" vertical="center"/>
    </xf>
    <xf numFmtId="212" fontId="25" fillId="0" borderId="57" xfId="0" applyNumberFormat="1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 wrapText="1"/>
    </xf>
    <xf numFmtId="49" fontId="46" fillId="0" borderId="39" xfId="0" applyNumberFormat="1" applyFont="1" applyFill="1" applyBorder="1" applyAlignment="1">
      <alignment vertical="top" wrapText="1"/>
    </xf>
    <xf numFmtId="49" fontId="46" fillId="0" borderId="36" xfId="0" applyNumberFormat="1" applyFont="1" applyFill="1" applyBorder="1" applyAlignment="1">
      <alignment vertical="top" wrapText="1"/>
    </xf>
    <xf numFmtId="0" fontId="31" fillId="33" borderId="61" xfId="0" applyFont="1" applyFill="1" applyBorder="1" applyAlignment="1">
      <alignment horizontal="center" vertical="center"/>
    </xf>
    <xf numFmtId="0" fontId="31" fillId="33" borderId="49" xfId="0" applyFont="1" applyFill="1" applyBorder="1" applyAlignment="1">
      <alignment horizontal="center" vertical="center"/>
    </xf>
    <xf numFmtId="49" fontId="40" fillId="0" borderId="63" xfId="0" applyNumberFormat="1" applyFont="1" applyFill="1" applyBorder="1" applyAlignment="1">
      <alignment vertical="top" wrapText="1"/>
    </xf>
    <xf numFmtId="212" fontId="20" fillId="0" borderId="63" xfId="0" applyNumberFormat="1" applyFont="1" applyBorder="1" applyAlignment="1">
      <alignment/>
    </xf>
    <xf numFmtId="212" fontId="20" fillId="0" borderId="31" xfId="0" applyNumberFormat="1" applyFont="1" applyBorder="1" applyAlignment="1">
      <alignment/>
    </xf>
    <xf numFmtId="49" fontId="47" fillId="0" borderId="34" xfId="0" applyNumberFormat="1" applyFont="1" applyFill="1" applyBorder="1" applyAlignment="1">
      <alignment horizontal="center" vertical="center" wrapText="1"/>
    </xf>
    <xf numFmtId="212" fontId="25" fillId="0" borderId="34" xfId="0" applyNumberFormat="1" applyFont="1" applyBorder="1" applyAlignment="1">
      <alignment horizontal="center" vertical="center"/>
    </xf>
    <xf numFmtId="212" fontId="25" fillId="0" borderId="52" xfId="0" applyNumberFormat="1" applyFont="1" applyBorder="1" applyAlignment="1">
      <alignment horizontal="center" vertical="center"/>
    </xf>
    <xf numFmtId="49" fontId="38" fillId="0" borderId="36" xfId="0" applyNumberFormat="1" applyFont="1" applyFill="1" applyBorder="1" applyAlignment="1">
      <alignment vertical="top" wrapText="1"/>
    </xf>
    <xf numFmtId="0" fontId="31" fillId="33" borderId="67" xfId="0" applyFont="1" applyFill="1" applyBorder="1" applyAlignment="1">
      <alignment horizontal="center" vertical="center"/>
    </xf>
    <xf numFmtId="49" fontId="36" fillId="33" borderId="55" xfId="0" applyNumberFormat="1" applyFont="1" applyFill="1" applyBorder="1" applyAlignment="1">
      <alignment horizontal="center"/>
    </xf>
    <xf numFmtId="212" fontId="20" fillId="0" borderId="56" xfId="0" applyNumberFormat="1" applyFont="1" applyBorder="1" applyAlignment="1">
      <alignment/>
    </xf>
    <xf numFmtId="0" fontId="29" fillId="33" borderId="36" xfId="0" applyFont="1" applyFill="1" applyBorder="1" applyAlignment="1">
      <alignment horizontal="left" vertical="top" wrapText="1"/>
    </xf>
    <xf numFmtId="49" fontId="38" fillId="0" borderId="40" xfId="0" applyNumberFormat="1" applyFont="1" applyFill="1" applyBorder="1" applyAlignment="1">
      <alignment horizontal="center" vertical="top" wrapText="1"/>
    </xf>
    <xf numFmtId="49" fontId="29" fillId="0" borderId="39" xfId="0" applyNumberFormat="1" applyFont="1" applyFill="1" applyBorder="1" applyAlignment="1">
      <alignment wrapText="1"/>
    </xf>
    <xf numFmtId="49" fontId="38" fillId="0" borderId="37" xfId="0" applyNumberFormat="1" applyFont="1" applyFill="1" applyBorder="1" applyAlignment="1">
      <alignment horizontal="center" vertical="top" wrapText="1"/>
    </xf>
    <xf numFmtId="212" fontId="20" fillId="0" borderId="38" xfId="0" applyNumberFormat="1" applyFont="1" applyBorder="1" applyAlignment="1">
      <alignment/>
    </xf>
    <xf numFmtId="0" fontId="38" fillId="0" borderId="46" xfId="0" applyFont="1" applyBorder="1" applyAlignment="1">
      <alignment horizontal="left" vertical="top" wrapText="1"/>
    </xf>
    <xf numFmtId="49" fontId="38" fillId="0" borderId="47" xfId="0" applyNumberFormat="1" applyFont="1" applyFill="1" applyBorder="1" applyAlignment="1">
      <alignment horizontal="center" vertical="top" wrapText="1"/>
    </xf>
    <xf numFmtId="212" fontId="20" fillId="0" borderId="48" xfId="0" applyNumberFormat="1" applyFont="1" applyBorder="1" applyAlignment="1">
      <alignment/>
    </xf>
    <xf numFmtId="49" fontId="20" fillId="0" borderId="61" xfId="0" applyNumberFormat="1" applyFont="1" applyFill="1" applyBorder="1" applyAlignment="1">
      <alignment horizontal="center" wrapText="1"/>
    </xf>
    <xf numFmtId="49" fontId="23" fillId="0" borderId="39" xfId="0" applyNumberFormat="1" applyFont="1" applyFill="1" applyBorder="1" applyAlignment="1">
      <alignment wrapText="1"/>
    </xf>
    <xf numFmtId="49" fontId="20" fillId="33" borderId="40" xfId="0" applyNumberFormat="1" applyFont="1" applyFill="1" applyBorder="1" applyAlignment="1">
      <alignment horizontal="center" wrapText="1"/>
    </xf>
    <xf numFmtId="49" fontId="25" fillId="0" borderId="13" xfId="0" applyNumberFormat="1" applyFont="1" applyBorder="1" applyAlignment="1">
      <alignment vertical="center"/>
    </xf>
    <xf numFmtId="49" fontId="20" fillId="0" borderId="39" xfId="0" applyNumberFormat="1" applyFont="1" applyFill="1" applyBorder="1" applyAlignment="1">
      <alignment wrapText="1"/>
    </xf>
    <xf numFmtId="212" fontId="20" fillId="0" borderId="39" xfId="0" applyNumberFormat="1" applyFont="1" applyBorder="1" applyAlignment="1">
      <alignment/>
    </xf>
    <xf numFmtId="212" fontId="25" fillId="0" borderId="13" xfId="0" applyNumberFormat="1" applyFont="1" applyBorder="1" applyAlignment="1">
      <alignment/>
    </xf>
    <xf numFmtId="212" fontId="20" fillId="0" borderId="41" xfId="0" applyNumberFormat="1" applyFont="1" applyBorder="1" applyAlignment="1">
      <alignment/>
    </xf>
    <xf numFmtId="49" fontId="20" fillId="0" borderId="61" xfId="0" applyNumberFormat="1" applyFont="1" applyFill="1" applyBorder="1" applyAlignment="1">
      <alignment horizontal="center" vertical="top" wrapText="1"/>
    </xf>
    <xf numFmtId="49" fontId="34" fillId="0" borderId="39" xfId="0" applyNumberFormat="1" applyFont="1" applyFill="1" applyBorder="1" applyAlignment="1">
      <alignment wrapText="1"/>
    </xf>
    <xf numFmtId="49" fontId="20" fillId="33" borderId="40" xfId="0" applyNumberFormat="1" applyFont="1" applyFill="1" applyBorder="1" applyAlignment="1">
      <alignment horizontal="center" vertical="center" wrapText="1"/>
    </xf>
    <xf numFmtId="212" fontId="25" fillId="0" borderId="13" xfId="0" applyNumberFormat="1" applyFont="1" applyBorder="1" applyAlignment="1">
      <alignment/>
    </xf>
    <xf numFmtId="49" fontId="27" fillId="0" borderId="39" xfId="0" applyNumberFormat="1" applyFont="1" applyFill="1" applyBorder="1" applyAlignment="1">
      <alignment wrapText="1"/>
    </xf>
    <xf numFmtId="49" fontId="48" fillId="0" borderId="40" xfId="0" applyNumberFormat="1" applyFont="1" applyFill="1" applyBorder="1" applyAlignment="1">
      <alignment horizontal="center" vertical="top" wrapText="1"/>
    </xf>
    <xf numFmtId="212" fontId="27" fillId="0" borderId="39" xfId="0" applyNumberFormat="1" applyFont="1" applyBorder="1" applyAlignment="1">
      <alignment/>
    </xf>
    <xf numFmtId="212" fontId="27" fillId="0" borderId="41" xfId="0" applyNumberFormat="1" applyFont="1" applyBorder="1" applyAlignment="1">
      <alignment/>
    </xf>
    <xf numFmtId="49" fontId="20" fillId="0" borderId="61" xfId="0" applyNumberFormat="1" applyFont="1" applyBorder="1" applyAlignment="1">
      <alignment horizontal="center" vertical="center"/>
    </xf>
    <xf numFmtId="49" fontId="48" fillId="0" borderId="40" xfId="0" applyNumberFormat="1" applyFont="1" applyFill="1" applyBorder="1" applyAlignment="1">
      <alignment horizontal="center" vertical="center" wrapText="1"/>
    </xf>
    <xf numFmtId="49" fontId="20" fillId="0" borderId="61" xfId="0" applyNumberFormat="1" applyFont="1" applyBorder="1" applyAlignment="1">
      <alignment horizontal="center"/>
    </xf>
    <xf numFmtId="0" fontId="20" fillId="0" borderId="39" xfId="0" applyFont="1" applyFill="1" applyBorder="1" applyAlignment="1">
      <alignment wrapText="1"/>
    </xf>
    <xf numFmtId="49" fontId="48" fillId="0" borderId="40" xfId="0" applyNumberFormat="1" applyFont="1" applyFill="1" applyBorder="1" applyAlignment="1">
      <alignment horizontal="center" wrapText="1"/>
    </xf>
    <xf numFmtId="49" fontId="20" fillId="0" borderId="62" xfId="0" applyNumberFormat="1" applyFont="1" applyBorder="1" applyAlignment="1">
      <alignment horizontal="center" vertical="center"/>
    </xf>
    <xf numFmtId="49" fontId="27" fillId="0" borderId="46" xfId="0" applyNumberFormat="1" applyFont="1" applyFill="1" applyBorder="1" applyAlignment="1">
      <alignment wrapText="1"/>
    </xf>
    <xf numFmtId="49" fontId="48" fillId="0" borderId="47" xfId="0" applyNumberFormat="1" applyFont="1" applyFill="1" applyBorder="1" applyAlignment="1">
      <alignment horizontal="center" vertical="center" wrapText="1"/>
    </xf>
    <xf numFmtId="212" fontId="25" fillId="0" borderId="57" xfId="0" applyNumberFormat="1" applyFont="1" applyBorder="1" applyAlignment="1">
      <alignment/>
    </xf>
    <xf numFmtId="212" fontId="34" fillId="0" borderId="13" xfId="0" applyNumberFormat="1" applyFont="1" applyFill="1" applyBorder="1" applyAlignment="1">
      <alignment horizontal="center"/>
    </xf>
    <xf numFmtId="212" fontId="25" fillId="0" borderId="12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212" fontId="19" fillId="0" borderId="40" xfId="0" applyNumberFormat="1" applyFont="1" applyFill="1" applyBorder="1" applyAlignment="1">
      <alignment/>
    </xf>
    <xf numFmtId="49" fontId="25" fillId="0" borderId="40" xfId="0" applyNumberFormat="1" applyFont="1" applyFill="1" applyBorder="1" applyAlignment="1">
      <alignment horizontal="center"/>
    </xf>
    <xf numFmtId="203" fontId="27" fillId="0" borderId="68" xfId="0" applyNumberFormat="1" applyFont="1" applyFill="1" applyBorder="1" applyAlignment="1">
      <alignment horizontal="center" vertical="center" wrapText="1"/>
    </xf>
    <xf numFmtId="0" fontId="20" fillId="0" borderId="69" xfId="0" applyFont="1" applyBorder="1" applyAlignment="1">
      <alignment horizontal="center" vertical="center" wrapText="1"/>
    </xf>
    <xf numFmtId="203" fontId="27" fillId="0" borderId="70" xfId="0" applyNumberFormat="1" applyFont="1" applyFill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29" fillId="0" borderId="58" xfId="0" applyFont="1" applyFill="1" applyBorder="1" applyAlignment="1">
      <alignment horizontal="center" vertical="center"/>
    </xf>
    <xf numFmtId="0" fontId="29" fillId="0" borderId="5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24" fillId="0" borderId="59" xfId="0" applyFont="1" applyFill="1" applyBorder="1" applyAlignment="1">
      <alignment horizontal="center"/>
    </xf>
    <xf numFmtId="0" fontId="25" fillId="0" borderId="72" xfId="0" applyFont="1" applyFill="1" applyBorder="1" applyAlignment="1">
      <alignment horizontal="center" vertical="center" wrapText="1"/>
    </xf>
    <xf numFmtId="0" fontId="25" fillId="0" borderId="73" xfId="0" applyFont="1" applyFill="1" applyBorder="1" applyAlignment="1">
      <alignment horizontal="center" vertical="center" wrapText="1"/>
    </xf>
    <xf numFmtId="0" fontId="25" fillId="0" borderId="54" xfId="0" applyNumberFormat="1" applyFont="1" applyFill="1" applyBorder="1" applyAlignment="1">
      <alignment horizontal="center" vertical="center" wrapText="1" readingOrder="1"/>
    </xf>
    <xf numFmtId="0" fontId="25" fillId="0" borderId="46" xfId="0" applyNumberFormat="1" applyFont="1" applyFill="1" applyBorder="1" applyAlignment="1">
      <alignment horizontal="center" vertical="center" wrapText="1" readingOrder="1"/>
    </xf>
    <xf numFmtId="203" fontId="28" fillId="0" borderId="55" xfId="0" applyNumberFormat="1" applyFont="1" applyFill="1" applyBorder="1" applyAlignment="1">
      <alignment horizontal="center" vertical="center" wrapText="1"/>
    </xf>
    <xf numFmtId="203" fontId="28" fillId="0" borderId="47" xfId="0" applyNumberFormat="1" applyFont="1" applyFill="1" applyBorder="1" applyAlignment="1">
      <alignment horizontal="center" vertical="center" wrapText="1"/>
    </xf>
    <xf numFmtId="0" fontId="25" fillId="0" borderId="33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 wrapText="1"/>
    </xf>
    <xf numFmtId="212" fontId="25" fillId="0" borderId="14" xfId="0" applyNumberFormat="1" applyFont="1" applyFill="1" applyBorder="1" applyAlignment="1">
      <alignment horizontal="center" vertical="center" wrapText="1"/>
    </xf>
    <xf numFmtId="212" fontId="25" fillId="0" borderId="11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5" fillId="33" borderId="33" xfId="0" applyFont="1" applyFill="1" applyBorder="1" applyAlignment="1">
      <alignment horizontal="center" vertical="center" wrapText="1"/>
    </xf>
    <xf numFmtId="0" fontId="25" fillId="33" borderId="63" xfId="0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25" fillId="0" borderId="54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/>
    </xf>
    <xf numFmtId="0" fontId="25" fillId="0" borderId="6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2"/>
  <sheetViews>
    <sheetView zoomScalePageLayoutView="0" workbookViewId="0" topLeftCell="A1">
      <selection activeCell="K140" sqref="K140"/>
    </sheetView>
  </sheetViews>
  <sheetFormatPr defaultColWidth="9.140625" defaultRowHeight="12.75"/>
  <cols>
    <col min="1" max="1" width="5.140625" style="2" customWidth="1"/>
    <col min="2" max="2" width="6.421875" style="3" customWidth="1"/>
    <col min="3" max="3" width="6.28125" style="4" customWidth="1"/>
    <col min="4" max="4" width="5.7109375" style="5" customWidth="1"/>
    <col min="5" max="5" width="49.8515625" style="13" customWidth="1"/>
    <col min="6" max="6" width="47.57421875" style="9" hidden="1" customWidth="1"/>
    <col min="7" max="7" width="11.57421875" style="6" customWidth="1"/>
    <col min="8" max="8" width="9.7109375" style="6" customWidth="1"/>
    <col min="9" max="9" width="10.00390625" style="6" customWidth="1"/>
    <col min="10" max="16384" width="9.140625" style="6" customWidth="1"/>
  </cols>
  <sheetData>
    <row r="1" spans="1:9" ht="18">
      <c r="A1" s="458" t="s">
        <v>624</v>
      </c>
      <c r="B1" s="458"/>
      <c r="C1" s="458"/>
      <c r="D1" s="458"/>
      <c r="E1" s="458"/>
      <c r="F1" s="458"/>
      <c r="G1" s="458"/>
      <c r="H1" s="458"/>
      <c r="I1" s="458"/>
    </row>
    <row r="2" spans="1:9" ht="36" customHeight="1">
      <c r="A2" s="459" t="s">
        <v>625</v>
      </c>
      <c r="B2" s="459"/>
      <c r="C2" s="459"/>
      <c r="D2" s="459"/>
      <c r="E2" s="459"/>
      <c r="F2" s="459"/>
      <c r="G2" s="459"/>
      <c r="H2" s="459"/>
      <c r="I2" s="459"/>
    </row>
    <row r="3" spans="1:9" ht="15.75">
      <c r="A3" s="112" t="s">
        <v>626</v>
      </c>
      <c r="B3" s="113"/>
      <c r="C3" s="114"/>
      <c r="D3" s="114"/>
      <c r="E3" s="115"/>
      <c r="F3" s="112"/>
      <c r="G3" s="112"/>
      <c r="H3" s="116"/>
      <c r="I3" s="116"/>
    </row>
    <row r="4" spans="1:9" ht="16.5" thickBot="1">
      <c r="A4" s="117"/>
      <c r="B4" s="118"/>
      <c r="C4" s="119"/>
      <c r="D4" s="119"/>
      <c r="E4" s="120"/>
      <c r="F4" s="121"/>
      <c r="G4" s="116"/>
      <c r="H4" s="460" t="s">
        <v>124</v>
      </c>
      <c r="I4" s="460"/>
    </row>
    <row r="5" spans="1:9" s="10" customFormat="1" ht="15.75" thickBot="1">
      <c r="A5" s="461" t="s">
        <v>121</v>
      </c>
      <c r="B5" s="469" t="s">
        <v>620</v>
      </c>
      <c r="C5" s="452" t="s">
        <v>319</v>
      </c>
      <c r="D5" s="454" t="s">
        <v>320</v>
      </c>
      <c r="E5" s="463" t="s">
        <v>122</v>
      </c>
      <c r="F5" s="465" t="s">
        <v>318</v>
      </c>
      <c r="G5" s="467" t="s">
        <v>125</v>
      </c>
      <c r="H5" s="456" t="s">
        <v>215</v>
      </c>
      <c r="I5" s="457"/>
    </row>
    <row r="6" spans="1:9" s="11" customFormat="1" ht="32.25" customHeight="1" thickBot="1">
      <c r="A6" s="462"/>
      <c r="B6" s="453"/>
      <c r="C6" s="453"/>
      <c r="D6" s="455"/>
      <c r="E6" s="464"/>
      <c r="F6" s="466"/>
      <c r="G6" s="468"/>
      <c r="H6" s="122" t="s">
        <v>314</v>
      </c>
      <c r="I6" s="123" t="s">
        <v>315</v>
      </c>
    </row>
    <row r="7" spans="1:9" s="68" customFormat="1" ht="15.75" thickBot="1">
      <c r="A7" s="124">
        <v>1</v>
      </c>
      <c r="B7" s="125">
        <v>2</v>
      </c>
      <c r="C7" s="125">
        <v>3</v>
      </c>
      <c r="D7" s="126">
        <v>4</v>
      </c>
      <c r="E7" s="127">
        <v>5</v>
      </c>
      <c r="F7" s="128"/>
      <c r="G7" s="129">
        <v>6</v>
      </c>
      <c r="H7" s="129">
        <v>7</v>
      </c>
      <c r="I7" s="129">
        <v>8</v>
      </c>
    </row>
    <row r="8" spans="1:9" s="85" customFormat="1" ht="37.5" thickBot="1">
      <c r="A8" s="130">
        <v>2000</v>
      </c>
      <c r="B8" s="131" t="s">
        <v>321</v>
      </c>
      <c r="C8" s="132" t="s">
        <v>322</v>
      </c>
      <c r="D8" s="133" t="s">
        <v>322</v>
      </c>
      <c r="E8" s="134" t="s">
        <v>627</v>
      </c>
      <c r="F8" s="135"/>
      <c r="G8" s="111">
        <f>SUM(G9+G45+G63+G89+G143+G163+G183+G212+G242+G273+G305)</f>
        <v>1169640.4000000001</v>
      </c>
      <c r="H8" s="111">
        <f>SUM(H9+H45+H63+H89+H143+H163+H183+H212+H242+H273+H305)</f>
        <v>962774.7999999999</v>
      </c>
      <c r="I8" s="111">
        <f>SUM(I9+I45+I63+I89+I143+I163+I183+I212+I242+I273+I305)</f>
        <v>246017.9</v>
      </c>
    </row>
    <row r="9" spans="1:9" s="84" customFormat="1" ht="64.5" customHeight="1">
      <c r="A9" s="136">
        <v>2100</v>
      </c>
      <c r="B9" s="137" t="s">
        <v>162</v>
      </c>
      <c r="C9" s="138" t="s">
        <v>107</v>
      </c>
      <c r="D9" s="139" t="s">
        <v>107</v>
      </c>
      <c r="E9" s="140" t="s">
        <v>628</v>
      </c>
      <c r="F9" s="141" t="s">
        <v>323</v>
      </c>
      <c r="G9" s="142">
        <f>SUM(G11+G31)</f>
        <v>678959</v>
      </c>
      <c r="H9" s="142">
        <f>SUM(H11+H31)</f>
        <v>574682.1</v>
      </c>
      <c r="I9" s="142">
        <f>SUM(I11+I31)</f>
        <v>104276.9</v>
      </c>
    </row>
    <row r="10" spans="1:9" ht="11.25" customHeight="1">
      <c r="A10" s="144"/>
      <c r="B10" s="137"/>
      <c r="C10" s="138"/>
      <c r="D10" s="139"/>
      <c r="E10" s="145" t="s">
        <v>79</v>
      </c>
      <c r="F10" s="146"/>
      <c r="G10" s="147"/>
      <c r="H10" s="148"/>
      <c r="I10" s="149"/>
    </row>
    <row r="11" spans="1:9" s="12" customFormat="1" ht="48">
      <c r="A11" s="150">
        <v>2110</v>
      </c>
      <c r="B11" s="137" t="s">
        <v>162</v>
      </c>
      <c r="C11" s="151" t="s">
        <v>108</v>
      </c>
      <c r="D11" s="152" t="s">
        <v>107</v>
      </c>
      <c r="E11" s="153" t="s">
        <v>621</v>
      </c>
      <c r="F11" s="154" t="s">
        <v>324</v>
      </c>
      <c r="G11" s="142">
        <v>525139</v>
      </c>
      <c r="H11" s="142">
        <v>496155.8</v>
      </c>
      <c r="I11" s="143">
        <v>28983.2</v>
      </c>
    </row>
    <row r="12" spans="1:9" s="12" customFormat="1" ht="10.5" customHeight="1">
      <c r="A12" s="150"/>
      <c r="B12" s="137"/>
      <c r="C12" s="151"/>
      <c r="D12" s="152"/>
      <c r="E12" s="145" t="s">
        <v>80</v>
      </c>
      <c r="F12" s="154"/>
      <c r="G12" s="155"/>
      <c r="H12" s="156"/>
      <c r="I12" s="157"/>
    </row>
    <row r="13" spans="1:9" ht="24">
      <c r="A13" s="150">
        <v>2111</v>
      </c>
      <c r="B13" s="158" t="s">
        <v>162</v>
      </c>
      <c r="C13" s="159" t="s">
        <v>108</v>
      </c>
      <c r="D13" s="160" t="s">
        <v>108</v>
      </c>
      <c r="E13" s="145" t="s">
        <v>622</v>
      </c>
      <c r="F13" s="161" t="s">
        <v>325</v>
      </c>
      <c r="G13" s="142">
        <v>525139</v>
      </c>
      <c r="H13" s="142">
        <v>496155.8</v>
      </c>
      <c r="I13" s="143">
        <v>28983.2</v>
      </c>
    </row>
    <row r="14" spans="1:9" ht="15.75">
      <c r="A14" s="150">
        <v>2112</v>
      </c>
      <c r="B14" s="158" t="s">
        <v>162</v>
      </c>
      <c r="C14" s="159" t="s">
        <v>108</v>
      </c>
      <c r="D14" s="160" t="s">
        <v>109</v>
      </c>
      <c r="E14" s="145" t="s">
        <v>326</v>
      </c>
      <c r="F14" s="161" t="s">
        <v>327</v>
      </c>
      <c r="G14" s="162"/>
      <c r="H14" s="163"/>
      <c r="I14" s="164"/>
    </row>
    <row r="15" spans="1:9" ht="15.75">
      <c r="A15" s="150">
        <v>2113</v>
      </c>
      <c r="B15" s="158" t="s">
        <v>162</v>
      </c>
      <c r="C15" s="159" t="s">
        <v>108</v>
      </c>
      <c r="D15" s="160" t="s">
        <v>39</v>
      </c>
      <c r="E15" s="145" t="s">
        <v>328</v>
      </c>
      <c r="F15" s="161" t="s">
        <v>329</v>
      </c>
      <c r="G15" s="162"/>
      <c r="H15" s="163"/>
      <c r="I15" s="164"/>
    </row>
    <row r="16" spans="1:9" ht="15.75">
      <c r="A16" s="150">
        <v>2120</v>
      </c>
      <c r="B16" s="137" t="s">
        <v>162</v>
      </c>
      <c r="C16" s="151" t="s">
        <v>109</v>
      </c>
      <c r="D16" s="152" t="s">
        <v>107</v>
      </c>
      <c r="E16" s="153" t="s">
        <v>330</v>
      </c>
      <c r="F16" s="165" t="s">
        <v>331</v>
      </c>
      <c r="G16" s="162"/>
      <c r="H16" s="163"/>
      <c r="I16" s="164"/>
    </row>
    <row r="17" spans="1:9" s="12" customFormat="1" ht="10.5" customHeight="1">
      <c r="A17" s="150"/>
      <c r="B17" s="137"/>
      <c r="C17" s="151"/>
      <c r="D17" s="152"/>
      <c r="E17" s="145" t="s">
        <v>80</v>
      </c>
      <c r="F17" s="154"/>
      <c r="G17" s="155"/>
      <c r="H17" s="156"/>
      <c r="I17" s="157"/>
    </row>
    <row r="18" spans="1:9" ht="16.5" customHeight="1">
      <c r="A18" s="150">
        <v>2121</v>
      </c>
      <c r="B18" s="158" t="s">
        <v>162</v>
      </c>
      <c r="C18" s="159" t="s">
        <v>109</v>
      </c>
      <c r="D18" s="160" t="s">
        <v>108</v>
      </c>
      <c r="E18" s="166" t="s">
        <v>623</v>
      </c>
      <c r="F18" s="161" t="s">
        <v>332</v>
      </c>
      <c r="G18" s="162"/>
      <c r="H18" s="163"/>
      <c r="I18" s="164"/>
    </row>
    <row r="19" spans="1:9" ht="28.5">
      <c r="A19" s="150">
        <v>2122</v>
      </c>
      <c r="B19" s="158" t="s">
        <v>162</v>
      </c>
      <c r="C19" s="159" t="s">
        <v>109</v>
      </c>
      <c r="D19" s="160" t="s">
        <v>109</v>
      </c>
      <c r="E19" s="145" t="s">
        <v>333</v>
      </c>
      <c r="F19" s="161" t="s">
        <v>334</v>
      </c>
      <c r="G19" s="162"/>
      <c r="H19" s="163"/>
      <c r="I19" s="164"/>
    </row>
    <row r="20" spans="1:9" ht="15.75">
      <c r="A20" s="150">
        <v>2130</v>
      </c>
      <c r="B20" s="137" t="s">
        <v>162</v>
      </c>
      <c r="C20" s="151" t="s">
        <v>39</v>
      </c>
      <c r="D20" s="152" t="s">
        <v>107</v>
      </c>
      <c r="E20" s="153" t="s">
        <v>335</v>
      </c>
      <c r="F20" s="167" t="s">
        <v>336</v>
      </c>
      <c r="G20" s="162"/>
      <c r="H20" s="163"/>
      <c r="I20" s="164"/>
    </row>
    <row r="21" spans="1:9" s="12" customFormat="1" ht="10.5" customHeight="1">
      <c r="A21" s="150"/>
      <c r="B21" s="137"/>
      <c r="C21" s="151"/>
      <c r="D21" s="152"/>
      <c r="E21" s="145" t="s">
        <v>80</v>
      </c>
      <c r="F21" s="154"/>
      <c r="G21" s="155"/>
      <c r="H21" s="156"/>
      <c r="I21" s="157"/>
    </row>
    <row r="22" spans="1:9" ht="24">
      <c r="A22" s="150">
        <v>2131</v>
      </c>
      <c r="B22" s="158" t="s">
        <v>162</v>
      </c>
      <c r="C22" s="159" t="s">
        <v>39</v>
      </c>
      <c r="D22" s="160" t="s">
        <v>108</v>
      </c>
      <c r="E22" s="145" t="s">
        <v>337</v>
      </c>
      <c r="F22" s="161" t="s">
        <v>338</v>
      </c>
      <c r="G22" s="162"/>
      <c r="H22" s="163"/>
      <c r="I22" s="164"/>
    </row>
    <row r="23" spans="1:9" ht="14.25" customHeight="1">
      <c r="A23" s="150">
        <v>2132</v>
      </c>
      <c r="B23" s="158" t="s">
        <v>162</v>
      </c>
      <c r="C23" s="159">
        <v>3</v>
      </c>
      <c r="D23" s="160">
        <v>2</v>
      </c>
      <c r="E23" s="145" t="s">
        <v>339</v>
      </c>
      <c r="F23" s="161" t="s">
        <v>340</v>
      </c>
      <c r="G23" s="162"/>
      <c r="H23" s="163"/>
      <c r="I23" s="164"/>
    </row>
    <row r="24" spans="1:9" ht="15.75">
      <c r="A24" s="150">
        <v>2133</v>
      </c>
      <c r="B24" s="158" t="s">
        <v>162</v>
      </c>
      <c r="C24" s="159">
        <v>3</v>
      </c>
      <c r="D24" s="160">
        <v>3</v>
      </c>
      <c r="E24" s="145" t="s">
        <v>341</v>
      </c>
      <c r="F24" s="161" t="s">
        <v>342</v>
      </c>
      <c r="G24" s="162"/>
      <c r="H24" s="163"/>
      <c r="I24" s="164"/>
    </row>
    <row r="25" spans="1:9" ht="12.75" customHeight="1">
      <c r="A25" s="150">
        <v>2140</v>
      </c>
      <c r="B25" s="137" t="s">
        <v>162</v>
      </c>
      <c r="C25" s="151">
        <v>4</v>
      </c>
      <c r="D25" s="152">
        <v>0</v>
      </c>
      <c r="E25" s="153" t="s">
        <v>343</v>
      </c>
      <c r="F25" s="154" t="s">
        <v>344</v>
      </c>
      <c r="G25" s="162"/>
      <c r="H25" s="163"/>
      <c r="I25" s="164"/>
    </row>
    <row r="26" spans="1:9" s="12" customFormat="1" ht="10.5" customHeight="1">
      <c r="A26" s="150"/>
      <c r="B26" s="137"/>
      <c r="C26" s="151"/>
      <c r="D26" s="152"/>
      <c r="E26" s="145" t="s">
        <v>80</v>
      </c>
      <c r="F26" s="154"/>
      <c r="G26" s="155"/>
      <c r="H26" s="156"/>
      <c r="I26" s="157"/>
    </row>
    <row r="27" spans="1:9" ht="15.75">
      <c r="A27" s="150">
        <v>2141</v>
      </c>
      <c r="B27" s="158" t="s">
        <v>162</v>
      </c>
      <c r="C27" s="159">
        <v>4</v>
      </c>
      <c r="D27" s="160">
        <v>1</v>
      </c>
      <c r="E27" s="145" t="s">
        <v>345</v>
      </c>
      <c r="F27" s="168" t="s">
        <v>346</v>
      </c>
      <c r="G27" s="162"/>
      <c r="H27" s="163"/>
      <c r="I27" s="164"/>
    </row>
    <row r="28" spans="1:9" ht="36">
      <c r="A28" s="150">
        <v>2150</v>
      </c>
      <c r="B28" s="137" t="s">
        <v>162</v>
      </c>
      <c r="C28" s="151">
        <v>5</v>
      </c>
      <c r="D28" s="152">
        <v>0</v>
      </c>
      <c r="E28" s="153" t="s">
        <v>347</v>
      </c>
      <c r="F28" s="154" t="s">
        <v>348</v>
      </c>
      <c r="G28" s="162"/>
      <c r="H28" s="163"/>
      <c r="I28" s="164"/>
    </row>
    <row r="29" spans="1:9" s="12" customFormat="1" ht="10.5" customHeight="1">
      <c r="A29" s="150"/>
      <c r="B29" s="137"/>
      <c r="C29" s="151"/>
      <c r="D29" s="152"/>
      <c r="E29" s="145" t="s">
        <v>80</v>
      </c>
      <c r="F29" s="154"/>
      <c r="G29" s="155"/>
      <c r="H29" s="156"/>
      <c r="I29" s="157"/>
    </row>
    <row r="30" spans="1:9" ht="24">
      <c r="A30" s="150">
        <v>2151</v>
      </c>
      <c r="B30" s="158" t="s">
        <v>162</v>
      </c>
      <c r="C30" s="159">
        <v>5</v>
      </c>
      <c r="D30" s="160">
        <v>1</v>
      </c>
      <c r="E30" s="145" t="s">
        <v>349</v>
      </c>
      <c r="F30" s="168" t="s">
        <v>350</v>
      </c>
      <c r="G30" s="162"/>
      <c r="H30" s="163"/>
      <c r="I30" s="164"/>
    </row>
    <row r="31" spans="1:9" ht="28.5">
      <c r="A31" s="150">
        <v>2160</v>
      </c>
      <c r="B31" s="137" t="s">
        <v>162</v>
      </c>
      <c r="C31" s="151">
        <v>6</v>
      </c>
      <c r="D31" s="152">
        <v>0</v>
      </c>
      <c r="E31" s="153" t="s">
        <v>351</v>
      </c>
      <c r="F31" s="154" t="s">
        <v>352</v>
      </c>
      <c r="G31" s="169">
        <v>153820</v>
      </c>
      <c r="H31" s="169">
        <v>78526.3</v>
      </c>
      <c r="I31" s="170">
        <v>75293.7</v>
      </c>
    </row>
    <row r="32" spans="1:9" s="12" customFormat="1" ht="10.5" customHeight="1">
      <c r="A32" s="150"/>
      <c r="B32" s="137"/>
      <c r="C32" s="151"/>
      <c r="D32" s="152"/>
      <c r="E32" s="145" t="s">
        <v>80</v>
      </c>
      <c r="F32" s="154"/>
      <c r="G32" s="171"/>
      <c r="H32" s="172"/>
      <c r="I32" s="157"/>
    </row>
    <row r="33" spans="1:9" ht="24">
      <c r="A33" s="150">
        <v>2161</v>
      </c>
      <c r="B33" s="158" t="s">
        <v>162</v>
      </c>
      <c r="C33" s="159">
        <v>6</v>
      </c>
      <c r="D33" s="160">
        <v>1</v>
      </c>
      <c r="E33" s="145" t="s">
        <v>353</v>
      </c>
      <c r="F33" s="161" t="s">
        <v>354</v>
      </c>
      <c r="G33" s="169">
        <v>1538420</v>
      </c>
      <c r="H33" s="169">
        <v>78526.3</v>
      </c>
      <c r="I33" s="170">
        <v>75293.7</v>
      </c>
    </row>
    <row r="34" spans="1:9" ht="15.75">
      <c r="A34" s="150">
        <v>2170</v>
      </c>
      <c r="B34" s="137" t="s">
        <v>162</v>
      </c>
      <c r="C34" s="151">
        <v>7</v>
      </c>
      <c r="D34" s="152">
        <v>0</v>
      </c>
      <c r="E34" s="153" t="s">
        <v>208</v>
      </c>
      <c r="F34" s="161"/>
      <c r="G34" s="162"/>
      <c r="H34" s="163"/>
      <c r="I34" s="164"/>
    </row>
    <row r="35" spans="1:9" s="12" customFormat="1" ht="10.5" customHeight="1">
      <c r="A35" s="150"/>
      <c r="B35" s="137"/>
      <c r="C35" s="151"/>
      <c r="D35" s="152"/>
      <c r="E35" s="145" t="s">
        <v>80</v>
      </c>
      <c r="F35" s="154"/>
      <c r="G35" s="155"/>
      <c r="H35" s="156"/>
      <c r="I35" s="157"/>
    </row>
    <row r="36" spans="1:9" ht="15.75">
      <c r="A36" s="150">
        <v>2171</v>
      </c>
      <c r="B36" s="158" t="s">
        <v>162</v>
      </c>
      <c r="C36" s="159">
        <v>7</v>
      </c>
      <c r="D36" s="160">
        <v>1</v>
      </c>
      <c r="E36" s="145" t="s">
        <v>208</v>
      </c>
      <c r="F36" s="161"/>
      <c r="G36" s="162"/>
      <c r="H36" s="163"/>
      <c r="I36" s="164"/>
    </row>
    <row r="37" spans="1:9" ht="29.25" customHeight="1">
      <c r="A37" s="150">
        <v>2180</v>
      </c>
      <c r="B37" s="137" t="s">
        <v>162</v>
      </c>
      <c r="C37" s="151">
        <v>8</v>
      </c>
      <c r="D37" s="152">
        <v>0</v>
      </c>
      <c r="E37" s="153" t="s">
        <v>355</v>
      </c>
      <c r="F37" s="154" t="s">
        <v>356</v>
      </c>
      <c r="G37" s="162"/>
      <c r="H37" s="163"/>
      <c r="I37" s="164"/>
    </row>
    <row r="38" spans="1:9" s="12" customFormat="1" ht="10.5" customHeight="1">
      <c r="A38" s="150"/>
      <c r="B38" s="137"/>
      <c r="C38" s="151"/>
      <c r="D38" s="152"/>
      <c r="E38" s="145" t="s">
        <v>80</v>
      </c>
      <c r="F38" s="154"/>
      <c r="G38" s="155"/>
      <c r="H38" s="156"/>
      <c r="I38" s="157"/>
    </row>
    <row r="39" spans="1:9" ht="28.5">
      <c r="A39" s="150">
        <v>2181</v>
      </c>
      <c r="B39" s="158" t="s">
        <v>162</v>
      </c>
      <c r="C39" s="159">
        <v>8</v>
      </c>
      <c r="D39" s="160">
        <v>1</v>
      </c>
      <c r="E39" s="145" t="s">
        <v>355</v>
      </c>
      <c r="F39" s="168" t="s">
        <v>357</v>
      </c>
      <c r="G39" s="162"/>
      <c r="H39" s="163"/>
      <c r="I39" s="164"/>
    </row>
    <row r="40" spans="1:9" ht="15.75">
      <c r="A40" s="150"/>
      <c r="B40" s="158"/>
      <c r="C40" s="159"/>
      <c r="D40" s="160"/>
      <c r="E40" s="173" t="s">
        <v>80</v>
      </c>
      <c r="F40" s="168"/>
      <c r="G40" s="162"/>
      <c r="H40" s="163"/>
      <c r="I40" s="164"/>
    </row>
    <row r="41" spans="1:9" ht="15.75">
      <c r="A41" s="150">
        <v>2182</v>
      </c>
      <c r="B41" s="158" t="s">
        <v>162</v>
      </c>
      <c r="C41" s="159">
        <v>8</v>
      </c>
      <c r="D41" s="160">
        <v>1</v>
      </c>
      <c r="E41" s="173" t="s">
        <v>82</v>
      </c>
      <c r="F41" s="168"/>
      <c r="G41" s="162"/>
      <c r="H41" s="163"/>
      <c r="I41" s="164"/>
    </row>
    <row r="42" spans="1:9" ht="15.75">
      <c r="A42" s="150">
        <v>2183</v>
      </c>
      <c r="B42" s="158" t="s">
        <v>162</v>
      </c>
      <c r="C42" s="159">
        <v>8</v>
      </c>
      <c r="D42" s="160">
        <v>1</v>
      </c>
      <c r="E42" s="173" t="s">
        <v>83</v>
      </c>
      <c r="F42" s="168"/>
      <c r="G42" s="162"/>
      <c r="H42" s="163"/>
      <c r="I42" s="164"/>
    </row>
    <row r="43" spans="1:9" ht="24">
      <c r="A43" s="150">
        <v>2184</v>
      </c>
      <c r="B43" s="158" t="s">
        <v>162</v>
      </c>
      <c r="C43" s="159">
        <v>8</v>
      </c>
      <c r="D43" s="160">
        <v>1</v>
      </c>
      <c r="E43" s="173" t="s">
        <v>84</v>
      </c>
      <c r="F43" s="168"/>
      <c r="G43" s="162"/>
      <c r="H43" s="163"/>
      <c r="I43" s="164"/>
    </row>
    <row r="44" spans="1:9" ht="15.75">
      <c r="A44" s="150">
        <v>2185</v>
      </c>
      <c r="B44" s="158" t="s">
        <v>162</v>
      </c>
      <c r="C44" s="159">
        <v>8</v>
      </c>
      <c r="D44" s="160">
        <v>1</v>
      </c>
      <c r="E44" s="173"/>
      <c r="F44" s="168"/>
      <c r="G44" s="162"/>
      <c r="H44" s="163"/>
      <c r="I44" s="164"/>
    </row>
    <row r="45" spans="1:9" s="84" customFormat="1" ht="40.5" customHeight="1">
      <c r="A45" s="174">
        <v>2200</v>
      </c>
      <c r="B45" s="137" t="s">
        <v>163</v>
      </c>
      <c r="C45" s="151">
        <v>0</v>
      </c>
      <c r="D45" s="152">
        <v>0</v>
      </c>
      <c r="E45" s="140" t="s">
        <v>629</v>
      </c>
      <c r="F45" s="175" t="s">
        <v>358</v>
      </c>
      <c r="G45" s="170"/>
      <c r="H45" s="170"/>
      <c r="I45" s="178"/>
    </row>
    <row r="46" spans="1:9" ht="11.25" customHeight="1">
      <c r="A46" s="144"/>
      <c r="B46" s="137"/>
      <c r="C46" s="138"/>
      <c r="D46" s="139"/>
      <c r="E46" s="145" t="s">
        <v>79</v>
      </c>
      <c r="F46" s="146"/>
      <c r="G46" s="147"/>
      <c r="H46" s="148"/>
      <c r="I46" s="149"/>
    </row>
    <row r="47" spans="1:9" ht="15.75">
      <c r="A47" s="150">
        <v>2210</v>
      </c>
      <c r="B47" s="137" t="s">
        <v>163</v>
      </c>
      <c r="C47" s="159">
        <v>1</v>
      </c>
      <c r="D47" s="160">
        <v>0</v>
      </c>
      <c r="E47" s="153" t="s">
        <v>359</v>
      </c>
      <c r="F47" s="179" t="s">
        <v>360</v>
      </c>
      <c r="G47" s="162"/>
      <c r="H47" s="163"/>
      <c r="I47" s="164"/>
    </row>
    <row r="48" spans="1:9" s="12" customFormat="1" ht="10.5" customHeight="1">
      <c r="A48" s="150"/>
      <c r="B48" s="137"/>
      <c r="C48" s="151"/>
      <c r="D48" s="152"/>
      <c r="E48" s="145" t="s">
        <v>80</v>
      </c>
      <c r="F48" s="154"/>
      <c r="G48" s="155"/>
      <c r="H48" s="156"/>
      <c r="I48" s="157"/>
    </row>
    <row r="49" spans="1:9" ht="15.75">
      <c r="A49" s="150">
        <v>2211</v>
      </c>
      <c r="B49" s="158" t="s">
        <v>163</v>
      </c>
      <c r="C49" s="159">
        <v>1</v>
      </c>
      <c r="D49" s="160">
        <v>1</v>
      </c>
      <c r="E49" s="145" t="s">
        <v>361</v>
      </c>
      <c r="F49" s="168" t="s">
        <v>362</v>
      </c>
      <c r="G49" s="162"/>
      <c r="H49" s="163"/>
      <c r="I49" s="164"/>
    </row>
    <row r="50" spans="1:9" ht="15.75">
      <c r="A50" s="150">
        <v>2220</v>
      </c>
      <c r="B50" s="137" t="s">
        <v>163</v>
      </c>
      <c r="C50" s="151">
        <v>2</v>
      </c>
      <c r="D50" s="152">
        <v>0</v>
      </c>
      <c r="E50" s="153" t="s">
        <v>363</v>
      </c>
      <c r="F50" s="179" t="s">
        <v>364</v>
      </c>
      <c r="G50" s="170"/>
      <c r="H50" s="170"/>
      <c r="I50" s="164"/>
    </row>
    <row r="51" spans="1:9" s="12" customFormat="1" ht="10.5" customHeight="1">
      <c r="A51" s="150"/>
      <c r="B51" s="137"/>
      <c r="C51" s="151"/>
      <c r="D51" s="152"/>
      <c r="E51" s="145" t="s">
        <v>80</v>
      </c>
      <c r="F51" s="154"/>
      <c r="G51" s="155"/>
      <c r="H51" s="156"/>
      <c r="I51" s="157"/>
    </row>
    <row r="52" spans="1:9" ht="15.75">
      <c r="A52" s="150">
        <v>2221</v>
      </c>
      <c r="B52" s="158" t="s">
        <v>163</v>
      </c>
      <c r="C52" s="159">
        <v>2</v>
      </c>
      <c r="D52" s="160">
        <v>1</v>
      </c>
      <c r="E52" s="145" t="s">
        <v>365</v>
      </c>
      <c r="F52" s="168" t="s">
        <v>366</v>
      </c>
      <c r="G52" s="170"/>
      <c r="H52" s="170"/>
      <c r="I52" s="164"/>
    </row>
    <row r="53" spans="1:9" ht="15.75">
      <c r="A53" s="150">
        <v>2230</v>
      </c>
      <c r="B53" s="137" t="s">
        <v>163</v>
      </c>
      <c r="C53" s="159">
        <v>3</v>
      </c>
      <c r="D53" s="160">
        <v>0</v>
      </c>
      <c r="E53" s="153" t="s">
        <v>367</v>
      </c>
      <c r="F53" s="179" t="s">
        <v>368</v>
      </c>
      <c r="G53" s="162"/>
      <c r="H53" s="163"/>
      <c r="I53" s="164"/>
    </row>
    <row r="54" spans="1:9" s="12" customFormat="1" ht="10.5" customHeight="1">
      <c r="A54" s="150"/>
      <c r="B54" s="137"/>
      <c r="C54" s="151"/>
      <c r="D54" s="152"/>
      <c r="E54" s="145" t="s">
        <v>80</v>
      </c>
      <c r="F54" s="154"/>
      <c r="G54" s="155"/>
      <c r="H54" s="156"/>
      <c r="I54" s="157"/>
    </row>
    <row r="55" spans="1:9" ht="15.75">
      <c r="A55" s="150">
        <v>2231</v>
      </c>
      <c r="B55" s="158" t="s">
        <v>163</v>
      </c>
      <c r="C55" s="159">
        <v>3</v>
      </c>
      <c r="D55" s="160">
        <v>1</v>
      </c>
      <c r="E55" s="145" t="s">
        <v>369</v>
      </c>
      <c r="F55" s="168" t="s">
        <v>370</v>
      </c>
      <c r="G55" s="162"/>
      <c r="H55" s="163"/>
      <c r="I55" s="164"/>
    </row>
    <row r="56" spans="1:9" ht="24">
      <c r="A56" s="150">
        <v>2240</v>
      </c>
      <c r="B56" s="137" t="s">
        <v>163</v>
      </c>
      <c r="C56" s="151">
        <v>4</v>
      </c>
      <c r="D56" s="152">
        <v>0</v>
      </c>
      <c r="E56" s="153" t="s">
        <v>371</v>
      </c>
      <c r="F56" s="154" t="s">
        <v>372</v>
      </c>
      <c r="G56" s="162"/>
      <c r="H56" s="163"/>
      <c r="I56" s="164"/>
    </row>
    <row r="57" spans="1:9" s="12" customFormat="1" ht="10.5" customHeight="1">
      <c r="A57" s="150"/>
      <c r="B57" s="137"/>
      <c r="C57" s="151"/>
      <c r="D57" s="152"/>
      <c r="E57" s="145" t="s">
        <v>80</v>
      </c>
      <c r="F57" s="154"/>
      <c r="G57" s="155"/>
      <c r="H57" s="156"/>
      <c r="I57" s="157"/>
    </row>
    <row r="58" spans="1:9" ht="24">
      <c r="A58" s="150">
        <v>2241</v>
      </c>
      <c r="B58" s="158" t="s">
        <v>163</v>
      </c>
      <c r="C58" s="159">
        <v>4</v>
      </c>
      <c r="D58" s="160">
        <v>1</v>
      </c>
      <c r="E58" s="145" t="s">
        <v>371</v>
      </c>
      <c r="F58" s="168" t="s">
        <v>372</v>
      </c>
      <c r="G58" s="162"/>
      <c r="H58" s="163"/>
      <c r="I58" s="164"/>
    </row>
    <row r="59" spans="1:9" s="12" customFormat="1" ht="10.5" customHeight="1">
      <c r="A59" s="150"/>
      <c r="B59" s="137"/>
      <c r="C59" s="151"/>
      <c r="D59" s="152"/>
      <c r="E59" s="145" t="s">
        <v>80</v>
      </c>
      <c r="F59" s="154"/>
      <c r="G59" s="155"/>
      <c r="H59" s="156"/>
      <c r="I59" s="157"/>
    </row>
    <row r="60" spans="1:9" ht="15.75">
      <c r="A60" s="150">
        <v>2250</v>
      </c>
      <c r="B60" s="137" t="s">
        <v>163</v>
      </c>
      <c r="C60" s="151">
        <v>5</v>
      </c>
      <c r="D60" s="152">
        <v>0</v>
      </c>
      <c r="E60" s="153" t="s">
        <v>373</v>
      </c>
      <c r="F60" s="154" t="s">
        <v>374</v>
      </c>
      <c r="G60" s="162"/>
      <c r="H60" s="163"/>
      <c r="I60" s="164"/>
    </row>
    <row r="61" spans="1:9" s="12" customFormat="1" ht="10.5" customHeight="1">
      <c r="A61" s="150"/>
      <c r="B61" s="137"/>
      <c r="C61" s="151"/>
      <c r="D61" s="152"/>
      <c r="E61" s="145" t="s">
        <v>80</v>
      </c>
      <c r="F61" s="154"/>
      <c r="G61" s="155"/>
      <c r="H61" s="156"/>
      <c r="I61" s="157"/>
    </row>
    <row r="62" spans="1:9" ht="15.75">
      <c r="A62" s="150">
        <v>2251</v>
      </c>
      <c r="B62" s="158" t="s">
        <v>163</v>
      </c>
      <c r="C62" s="159">
        <v>5</v>
      </c>
      <c r="D62" s="160">
        <v>1</v>
      </c>
      <c r="E62" s="145" t="s">
        <v>373</v>
      </c>
      <c r="F62" s="168" t="s">
        <v>375</v>
      </c>
      <c r="G62" s="162"/>
      <c r="H62" s="163"/>
      <c r="I62" s="164"/>
    </row>
    <row r="63" spans="1:9" s="84" customFormat="1" ht="58.5" customHeight="1">
      <c r="A63" s="174">
        <v>2300</v>
      </c>
      <c r="B63" s="180" t="s">
        <v>164</v>
      </c>
      <c r="C63" s="151">
        <v>0</v>
      </c>
      <c r="D63" s="152">
        <v>0</v>
      </c>
      <c r="E63" s="181" t="s">
        <v>630</v>
      </c>
      <c r="F63" s="175" t="s">
        <v>376</v>
      </c>
      <c r="G63" s="176"/>
      <c r="H63" s="177"/>
      <c r="I63" s="178"/>
    </row>
    <row r="64" spans="1:9" ht="11.25" customHeight="1">
      <c r="A64" s="144"/>
      <c r="B64" s="137"/>
      <c r="C64" s="138"/>
      <c r="D64" s="139"/>
      <c r="E64" s="145" t="s">
        <v>79</v>
      </c>
      <c r="F64" s="146"/>
      <c r="G64" s="147"/>
      <c r="H64" s="148"/>
      <c r="I64" s="149"/>
    </row>
    <row r="65" spans="1:9" ht="15.75">
      <c r="A65" s="150">
        <v>2310</v>
      </c>
      <c r="B65" s="180" t="s">
        <v>164</v>
      </c>
      <c r="C65" s="151">
        <v>1</v>
      </c>
      <c r="D65" s="152">
        <v>0</v>
      </c>
      <c r="E65" s="153" t="s">
        <v>24</v>
      </c>
      <c r="F65" s="154" t="s">
        <v>378</v>
      </c>
      <c r="G65" s="162"/>
      <c r="H65" s="163"/>
      <c r="I65" s="164"/>
    </row>
    <row r="66" spans="1:9" s="12" customFormat="1" ht="10.5" customHeight="1">
      <c r="A66" s="150"/>
      <c r="B66" s="137"/>
      <c r="C66" s="151"/>
      <c r="D66" s="152"/>
      <c r="E66" s="145" t="s">
        <v>80</v>
      </c>
      <c r="F66" s="154"/>
      <c r="G66" s="155"/>
      <c r="H66" s="156"/>
      <c r="I66" s="157"/>
    </row>
    <row r="67" spans="1:9" ht="15.75">
      <c r="A67" s="150">
        <v>2311</v>
      </c>
      <c r="B67" s="182" t="s">
        <v>164</v>
      </c>
      <c r="C67" s="159">
        <v>1</v>
      </c>
      <c r="D67" s="160">
        <v>1</v>
      </c>
      <c r="E67" s="145" t="s">
        <v>377</v>
      </c>
      <c r="F67" s="168" t="s">
        <v>379</v>
      </c>
      <c r="G67" s="162"/>
      <c r="H67" s="163"/>
      <c r="I67" s="164"/>
    </row>
    <row r="68" spans="1:9" ht="15.75">
      <c r="A68" s="150">
        <v>2312</v>
      </c>
      <c r="B68" s="182" t="s">
        <v>164</v>
      </c>
      <c r="C68" s="159">
        <v>1</v>
      </c>
      <c r="D68" s="160">
        <v>2</v>
      </c>
      <c r="E68" s="145" t="s">
        <v>25</v>
      </c>
      <c r="F68" s="168"/>
      <c r="G68" s="162"/>
      <c r="H68" s="163"/>
      <c r="I68" s="164"/>
    </row>
    <row r="69" spans="1:9" ht="15.75">
      <c r="A69" s="150">
        <v>2313</v>
      </c>
      <c r="B69" s="182" t="s">
        <v>164</v>
      </c>
      <c r="C69" s="159">
        <v>1</v>
      </c>
      <c r="D69" s="160">
        <v>3</v>
      </c>
      <c r="E69" s="145" t="s">
        <v>26</v>
      </c>
      <c r="F69" s="168"/>
      <c r="G69" s="162"/>
      <c r="H69" s="163"/>
      <c r="I69" s="164"/>
    </row>
    <row r="70" spans="1:9" ht="15.75">
      <c r="A70" s="150">
        <v>2320</v>
      </c>
      <c r="B70" s="180" t="s">
        <v>164</v>
      </c>
      <c r="C70" s="151">
        <v>2</v>
      </c>
      <c r="D70" s="152">
        <v>0</v>
      </c>
      <c r="E70" s="153" t="s">
        <v>27</v>
      </c>
      <c r="F70" s="154" t="s">
        <v>380</v>
      </c>
      <c r="G70" s="162"/>
      <c r="H70" s="163"/>
      <c r="I70" s="164"/>
    </row>
    <row r="71" spans="1:9" s="12" customFormat="1" ht="10.5" customHeight="1">
      <c r="A71" s="150"/>
      <c r="B71" s="137"/>
      <c r="C71" s="151"/>
      <c r="D71" s="152"/>
      <c r="E71" s="145" t="s">
        <v>80</v>
      </c>
      <c r="F71" s="154"/>
      <c r="G71" s="155"/>
      <c r="H71" s="156"/>
      <c r="I71" s="157"/>
    </row>
    <row r="72" spans="1:9" ht="15.75">
      <c r="A72" s="150">
        <v>2321</v>
      </c>
      <c r="B72" s="182" t="s">
        <v>164</v>
      </c>
      <c r="C72" s="159">
        <v>2</v>
      </c>
      <c r="D72" s="160">
        <v>1</v>
      </c>
      <c r="E72" s="145" t="s">
        <v>28</v>
      </c>
      <c r="F72" s="168" t="s">
        <v>381</v>
      </c>
      <c r="G72" s="162"/>
      <c r="H72" s="163"/>
      <c r="I72" s="164"/>
    </row>
    <row r="73" spans="1:9" ht="24">
      <c r="A73" s="150">
        <v>2330</v>
      </c>
      <c r="B73" s="180" t="s">
        <v>164</v>
      </c>
      <c r="C73" s="151">
        <v>3</v>
      </c>
      <c r="D73" s="152">
        <v>0</v>
      </c>
      <c r="E73" s="153" t="s">
        <v>29</v>
      </c>
      <c r="F73" s="154" t="s">
        <v>382</v>
      </c>
      <c r="G73" s="162"/>
      <c r="H73" s="163"/>
      <c r="I73" s="164"/>
    </row>
    <row r="74" spans="1:9" s="12" customFormat="1" ht="10.5" customHeight="1">
      <c r="A74" s="150"/>
      <c r="B74" s="137"/>
      <c r="C74" s="151"/>
      <c r="D74" s="152"/>
      <c r="E74" s="145" t="s">
        <v>80</v>
      </c>
      <c r="F74" s="154"/>
      <c r="G74" s="155"/>
      <c r="H74" s="156"/>
      <c r="I74" s="157"/>
    </row>
    <row r="75" spans="1:9" ht="15.75">
      <c r="A75" s="150">
        <v>2331</v>
      </c>
      <c r="B75" s="182" t="s">
        <v>164</v>
      </c>
      <c r="C75" s="159">
        <v>3</v>
      </c>
      <c r="D75" s="160">
        <v>1</v>
      </c>
      <c r="E75" s="145" t="s">
        <v>383</v>
      </c>
      <c r="F75" s="168" t="s">
        <v>384</v>
      </c>
      <c r="G75" s="162"/>
      <c r="H75" s="163"/>
      <c r="I75" s="164"/>
    </row>
    <row r="76" spans="1:9" ht="15.75">
      <c r="A76" s="150">
        <v>2332</v>
      </c>
      <c r="B76" s="182" t="s">
        <v>164</v>
      </c>
      <c r="C76" s="159">
        <v>3</v>
      </c>
      <c r="D76" s="160">
        <v>2</v>
      </c>
      <c r="E76" s="145" t="s">
        <v>30</v>
      </c>
      <c r="F76" s="168"/>
      <c r="G76" s="162"/>
      <c r="H76" s="163"/>
      <c r="I76" s="164"/>
    </row>
    <row r="77" spans="1:9" ht="15.75">
      <c r="A77" s="150">
        <v>2340</v>
      </c>
      <c r="B77" s="180" t="s">
        <v>164</v>
      </c>
      <c r="C77" s="151">
        <v>4</v>
      </c>
      <c r="D77" s="152">
        <v>0</v>
      </c>
      <c r="E77" s="153" t="s">
        <v>31</v>
      </c>
      <c r="F77" s="168"/>
      <c r="G77" s="162"/>
      <c r="H77" s="163"/>
      <c r="I77" s="164"/>
    </row>
    <row r="78" spans="1:9" s="12" customFormat="1" ht="10.5" customHeight="1">
      <c r="A78" s="150"/>
      <c r="B78" s="137"/>
      <c r="C78" s="151"/>
      <c r="D78" s="152"/>
      <c r="E78" s="145" t="s">
        <v>80</v>
      </c>
      <c r="F78" s="154"/>
      <c r="G78" s="155"/>
      <c r="H78" s="156"/>
      <c r="I78" s="157"/>
    </row>
    <row r="79" spans="1:9" ht="15.75">
      <c r="A79" s="150">
        <v>2341</v>
      </c>
      <c r="B79" s="182" t="s">
        <v>164</v>
      </c>
      <c r="C79" s="159">
        <v>4</v>
      </c>
      <c r="D79" s="160">
        <v>1</v>
      </c>
      <c r="E79" s="145" t="s">
        <v>31</v>
      </c>
      <c r="F79" s="168"/>
      <c r="G79" s="162"/>
      <c r="H79" s="163"/>
      <c r="I79" s="164"/>
    </row>
    <row r="80" spans="1:9" ht="15.75">
      <c r="A80" s="150">
        <v>2350</v>
      </c>
      <c r="B80" s="180" t="s">
        <v>164</v>
      </c>
      <c r="C80" s="151">
        <v>5</v>
      </c>
      <c r="D80" s="152">
        <v>0</v>
      </c>
      <c r="E80" s="153" t="s">
        <v>385</v>
      </c>
      <c r="F80" s="154" t="s">
        <v>386</v>
      </c>
      <c r="G80" s="162"/>
      <c r="H80" s="163"/>
      <c r="I80" s="164"/>
    </row>
    <row r="81" spans="1:9" s="12" customFormat="1" ht="10.5" customHeight="1">
      <c r="A81" s="150"/>
      <c r="B81" s="137"/>
      <c r="C81" s="151"/>
      <c r="D81" s="152"/>
      <c r="E81" s="145" t="s">
        <v>80</v>
      </c>
      <c r="F81" s="154"/>
      <c r="G81" s="155"/>
      <c r="H81" s="156"/>
      <c r="I81" s="157"/>
    </row>
    <row r="82" spans="1:9" ht="15.75">
      <c r="A82" s="150">
        <v>2351</v>
      </c>
      <c r="B82" s="182" t="s">
        <v>164</v>
      </c>
      <c r="C82" s="159">
        <v>5</v>
      </c>
      <c r="D82" s="160">
        <v>1</v>
      </c>
      <c r="E82" s="145" t="s">
        <v>387</v>
      </c>
      <c r="F82" s="168" t="s">
        <v>386</v>
      </c>
      <c r="G82" s="162"/>
      <c r="H82" s="163"/>
      <c r="I82" s="164"/>
    </row>
    <row r="83" spans="1:9" ht="36">
      <c r="A83" s="150">
        <v>2360</v>
      </c>
      <c r="B83" s="180" t="s">
        <v>164</v>
      </c>
      <c r="C83" s="151">
        <v>6</v>
      </c>
      <c r="D83" s="152">
        <v>0</v>
      </c>
      <c r="E83" s="153" t="s">
        <v>91</v>
      </c>
      <c r="F83" s="154" t="s">
        <v>388</v>
      </c>
      <c r="G83" s="162"/>
      <c r="H83" s="163"/>
      <c r="I83" s="164"/>
    </row>
    <row r="84" spans="1:9" s="12" customFormat="1" ht="10.5" customHeight="1">
      <c r="A84" s="150"/>
      <c r="B84" s="137"/>
      <c r="C84" s="151"/>
      <c r="D84" s="152"/>
      <c r="E84" s="145" t="s">
        <v>80</v>
      </c>
      <c r="F84" s="154"/>
      <c r="G84" s="155"/>
      <c r="H84" s="156"/>
      <c r="I84" s="157"/>
    </row>
    <row r="85" spans="1:9" ht="24">
      <c r="A85" s="150">
        <v>2361</v>
      </c>
      <c r="B85" s="182" t="s">
        <v>164</v>
      </c>
      <c r="C85" s="159">
        <v>6</v>
      </c>
      <c r="D85" s="160">
        <v>1</v>
      </c>
      <c r="E85" s="145" t="s">
        <v>91</v>
      </c>
      <c r="F85" s="168" t="s">
        <v>389</v>
      </c>
      <c r="G85" s="162"/>
      <c r="H85" s="163"/>
      <c r="I85" s="164"/>
    </row>
    <row r="86" spans="1:9" ht="28.5">
      <c r="A86" s="150">
        <v>2370</v>
      </c>
      <c r="B86" s="180" t="s">
        <v>164</v>
      </c>
      <c r="C86" s="151">
        <v>7</v>
      </c>
      <c r="D86" s="152">
        <v>0</v>
      </c>
      <c r="E86" s="153" t="s">
        <v>92</v>
      </c>
      <c r="F86" s="154" t="s">
        <v>390</v>
      </c>
      <c r="G86" s="162"/>
      <c r="H86" s="163"/>
      <c r="I86" s="164"/>
    </row>
    <row r="87" spans="1:9" s="12" customFormat="1" ht="10.5" customHeight="1">
      <c r="A87" s="150"/>
      <c r="B87" s="137"/>
      <c r="C87" s="151"/>
      <c r="D87" s="152"/>
      <c r="E87" s="145" t="s">
        <v>80</v>
      </c>
      <c r="F87" s="154"/>
      <c r="G87" s="155"/>
      <c r="H87" s="156"/>
      <c r="I87" s="157"/>
    </row>
    <row r="88" spans="1:9" ht="24">
      <c r="A88" s="150">
        <v>2371</v>
      </c>
      <c r="B88" s="182" t="s">
        <v>164</v>
      </c>
      <c r="C88" s="159">
        <v>7</v>
      </c>
      <c r="D88" s="160">
        <v>1</v>
      </c>
      <c r="E88" s="145" t="s">
        <v>93</v>
      </c>
      <c r="F88" s="168" t="s">
        <v>391</v>
      </c>
      <c r="G88" s="162"/>
      <c r="H88" s="163"/>
      <c r="I88" s="164"/>
    </row>
    <row r="89" spans="1:9" s="84" customFormat="1" ht="52.5" customHeight="1">
      <c r="A89" s="174">
        <v>2400</v>
      </c>
      <c r="B89" s="180" t="s">
        <v>165</v>
      </c>
      <c r="C89" s="151">
        <v>0</v>
      </c>
      <c r="D89" s="152">
        <v>0</v>
      </c>
      <c r="E89" s="181" t="s">
        <v>631</v>
      </c>
      <c r="F89" s="175" t="s">
        <v>392</v>
      </c>
      <c r="G89" s="184">
        <f>SUM(G95+G101+G114+G139)</f>
        <v>105351.6</v>
      </c>
      <c r="H89" s="184">
        <f>SUM(H95+H114)</f>
        <v>67454.5</v>
      </c>
      <c r="I89" s="184">
        <f>SUM(I95+I101+I114+I139)</f>
        <v>37897.100000000006</v>
      </c>
    </row>
    <row r="90" spans="1:9" ht="11.25" customHeight="1">
      <c r="A90" s="144"/>
      <c r="B90" s="137"/>
      <c r="C90" s="138"/>
      <c r="D90" s="139"/>
      <c r="E90" s="145" t="s">
        <v>79</v>
      </c>
      <c r="F90" s="146"/>
      <c r="G90" s="147"/>
      <c r="H90" s="148"/>
      <c r="I90" s="149"/>
    </row>
    <row r="91" spans="1:9" ht="28.5">
      <c r="A91" s="150">
        <v>2410</v>
      </c>
      <c r="B91" s="180" t="s">
        <v>165</v>
      </c>
      <c r="C91" s="151">
        <v>1</v>
      </c>
      <c r="D91" s="152">
        <v>0</v>
      </c>
      <c r="E91" s="153" t="s">
        <v>393</v>
      </c>
      <c r="F91" s="154" t="s">
        <v>394</v>
      </c>
      <c r="G91" s="162"/>
      <c r="H91" s="163"/>
      <c r="I91" s="164"/>
    </row>
    <row r="92" spans="1:9" s="12" customFormat="1" ht="10.5" customHeight="1">
      <c r="A92" s="150"/>
      <c r="B92" s="137"/>
      <c r="C92" s="151"/>
      <c r="D92" s="152"/>
      <c r="E92" s="145" t="s">
        <v>80</v>
      </c>
      <c r="F92" s="154"/>
      <c r="G92" s="155"/>
      <c r="H92" s="156"/>
      <c r="I92" s="157"/>
    </row>
    <row r="93" spans="1:9" ht="24">
      <c r="A93" s="150">
        <v>2411</v>
      </c>
      <c r="B93" s="182" t="s">
        <v>165</v>
      </c>
      <c r="C93" s="159">
        <v>1</v>
      </c>
      <c r="D93" s="160">
        <v>1</v>
      </c>
      <c r="E93" s="145" t="s">
        <v>395</v>
      </c>
      <c r="F93" s="161" t="s">
        <v>396</v>
      </c>
      <c r="G93" s="162"/>
      <c r="H93" s="163"/>
      <c r="I93" s="164"/>
    </row>
    <row r="94" spans="1:9" ht="24">
      <c r="A94" s="150">
        <v>2412</v>
      </c>
      <c r="B94" s="182" t="s">
        <v>165</v>
      </c>
      <c r="C94" s="159">
        <v>1</v>
      </c>
      <c r="D94" s="160">
        <v>2</v>
      </c>
      <c r="E94" s="145" t="s">
        <v>397</v>
      </c>
      <c r="F94" s="168" t="s">
        <v>398</v>
      </c>
      <c r="G94" s="162"/>
      <c r="H94" s="163"/>
      <c r="I94" s="164"/>
    </row>
    <row r="95" spans="1:9" ht="24">
      <c r="A95" s="150">
        <v>2420</v>
      </c>
      <c r="B95" s="180" t="s">
        <v>165</v>
      </c>
      <c r="C95" s="151">
        <v>2</v>
      </c>
      <c r="D95" s="152">
        <v>0</v>
      </c>
      <c r="E95" s="153" t="s">
        <v>399</v>
      </c>
      <c r="F95" s="154" t="s">
        <v>400</v>
      </c>
      <c r="G95" s="184">
        <v>84127.8</v>
      </c>
      <c r="H95" s="184">
        <v>8154.5</v>
      </c>
      <c r="I95" s="184">
        <v>75973.3</v>
      </c>
    </row>
    <row r="96" spans="1:9" s="12" customFormat="1" ht="10.5" customHeight="1">
      <c r="A96" s="150"/>
      <c r="B96" s="137"/>
      <c r="C96" s="151"/>
      <c r="D96" s="152"/>
      <c r="E96" s="145" t="s">
        <v>80</v>
      </c>
      <c r="F96" s="154"/>
      <c r="G96" s="184"/>
      <c r="H96" s="184"/>
      <c r="I96" s="157"/>
    </row>
    <row r="97" spans="1:9" ht="15.75">
      <c r="A97" s="150">
        <v>2421</v>
      </c>
      <c r="B97" s="182" t="s">
        <v>165</v>
      </c>
      <c r="C97" s="159">
        <v>2</v>
      </c>
      <c r="D97" s="160">
        <v>1</v>
      </c>
      <c r="E97" s="145" t="s">
        <v>401</v>
      </c>
      <c r="F97" s="168" t="s">
        <v>402</v>
      </c>
      <c r="G97" s="184">
        <v>8154.5</v>
      </c>
      <c r="H97" s="184">
        <v>8154.5</v>
      </c>
      <c r="I97" s="164"/>
    </row>
    <row r="98" spans="1:9" ht="15.75">
      <c r="A98" s="150">
        <v>2422</v>
      </c>
      <c r="B98" s="182" t="s">
        <v>165</v>
      </c>
      <c r="C98" s="159">
        <v>2</v>
      </c>
      <c r="D98" s="160">
        <v>2</v>
      </c>
      <c r="E98" s="145" t="s">
        <v>403</v>
      </c>
      <c r="F98" s="168" t="s">
        <v>404</v>
      </c>
      <c r="G98" s="162"/>
      <c r="H98" s="163"/>
      <c r="I98" s="164"/>
    </row>
    <row r="99" spans="1:9" ht="15.75">
      <c r="A99" s="150">
        <v>2423</v>
      </c>
      <c r="B99" s="182" t="s">
        <v>165</v>
      </c>
      <c r="C99" s="159">
        <v>2</v>
      </c>
      <c r="D99" s="160">
        <v>3</v>
      </c>
      <c r="E99" s="145" t="s">
        <v>405</v>
      </c>
      <c r="F99" s="168" t="s">
        <v>406</v>
      </c>
      <c r="G99" s="162"/>
      <c r="H99" s="163"/>
      <c r="I99" s="164"/>
    </row>
    <row r="100" spans="1:9" ht="15.75">
      <c r="A100" s="150">
        <v>2424</v>
      </c>
      <c r="B100" s="182" t="s">
        <v>165</v>
      </c>
      <c r="C100" s="159">
        <v>2</v>
      </c>
      <c r="D100" s="160">
        <v>4</v>
      </c>
      <c r="E100" s="145" t="s">
        <v>166</v>
      </c>
      <c r="F100" s="168"/>
      <c r="G100" s="184">
        <v>75973.3</v>
      </c>
      <c r="H100" s="163"/>
      <c r="I100" s="184">
        <v>75973.3</v>
      </c>
    </row>
    <row r="101" spans="1:9" ht="15.75">
      <c r="A101" s="150">
        <v>2430</v>
      </c>
      <c r="B101" s="180" t="s">
        <v>165</v>
      </c>
      <c r="C101" s="151">
        <v>3</v>
      </c>
      <c r="D101" s="152">
        <v>0</v>
      </c>
      <c r="E101" s="153" t="s">
        <v>407</v>
      </c>
      <c r="F101" s="154" t="s">
        <v>408</v>
      </c>
      <c r="G101" s="184">
        <v>17000</v>
      </c>
      <c r="H101" s="163"/>
      <c r="I101" s="184">
        <v>17000</v>
      </c>
    </row>
    <row r="102" spans="1:9" s="12" customFormat="1" ht="10.5" customHeight="1">
      <c r="A102" s="150"/>
      <c r="B102" s="137"/>
      <c r="C102" s="151"/>
      <c r="D102" s="152"/>
      <c r="E102" s="145" t="s">
        <v>80</v>
      </c>
      <c r="F102" s="154"/>
      <c r="G102" s="155"/>
      <c r="H102" s="156"/>
      <c r="I102" s="157"/>
    </row>
    <row r="103" spans="1:9" ht="15.75">
      <c r="A103" s="150">
        <v>2431</v>
      </c>
      <c r="B103" s="182" t="s">
        <v>165</v>
      </c>
      <c r="C103" s="159">
        <v>3</v>
      </c>
      <c r="D103" s="160">
        <v>1</v>
      </c>
      <c r="E103" s="145" t="s">
        <v>409</v>
      </c>
      <c r="F103" s="168" t="s">
        <v>410</v>
      </c>
      <c r="G103" s="162"/>
      <c r="H103" s="163"/>
      <c r="I103" s="164"/>
    </row>
    <row r="104" spans="1:9" ht="15.75">
      <c r="A104" s="150">
        <v>2432</v>
      </c>
      <c r="B104" s="182" t="s">
        <v>165</v>
      </c>
      <c r="C104" s="159">
        <v>3</v>
      </c>
      <c r="D104" s="160">
        <v>2</v>
      </c>
      <c r="E104" s="145" t="s">
        <v>411</v>
      </c>
      <c r="F104" s="168" t="s">
        <v>412</v>
      </c>
      <c r="G104" s="184">
        <v>17000</v>
      </c>
      <c r="H104" s="163"/>
      <c r="I104" s="184">
        <v>17000</v>
      </c>
    </row>
    <row r="105" spans="1:9" ht="15.75">
      <c r="A105" s="150">
        <v>2433</v>
      </c>
      <c r="B105" s="182" t="s">
        <v>165</v>
      </c>
      <c r="C105" s="159">
        <v>3</v>
      </c>
      <c r="D105" s="160">
        <v>3</v>
      </c>
      <c r="E105" s="145" t="s">
        <v>413</v>
      </c>
      <c r="F105" s="168" t="s">
        <v>414</v>
      </c>
      <c r="G105" s="162"/>
      <c r="H105" s="163"/>
      <c r="I105" s="164"/>
    </row>
    <row r="106" spans="1:9" ht="15.75">
      <c r="A106" s="150">
        <v>2434</v>
      </c>
      <c r="B106" s="182" t="s">
        <v>165</v>
      </c>
      <c r="C106" s="159">
        <v>3</v>
      </c>
      <c r="D106" s="160">
        <v>4</v>
      </c>
      <c r="E106" s="145" t="s">
        <v>415</v>
      </c>
      <c r="F106" s="168" t="s">
        <v>416</v>
      </c>
      <c r="G106" s="162"/>
      <c r="H106" s="163"/>
      <c r="I106" s="164"/>
    </row>
    <row r="107" spans="1:9" ht="15.75">
      <c r="A107" s="150">
        <v>2435</v>
      </c>
      <c r="B107" s="182" t="s">
        <v>165</v>
      </c>
      <c r="C107" s="159">
        <v>3</v>
      </c>
      <c r="D107" s="160">
        <v>5</v>
      </c>
      <c r="E107" s="145" t="s">
        <v>417</v>
      </c>
      <c r="F107" s="168" t="s">
        <v>418</v>
      </c>
      <c r="G107" s="162"/>
      <c r="H107" s="163"/>
      <c r="I107" s="164"/>
    </row>
    <row r="108" spans="1:9" ht="15.75">
      <c r="A108" s="150">
        <v>2436</v>
      </c>
      <c r="B108" s="182" t="s">
        <v>165</v>
      </c>
      <c r="C108" s="159">
        <v>3</v>
      </c>
      <c r="D108" s="160">
        <v>6</v>
      </c>
      <c r="E108" s="145" t="s">
        <v>419</v>
      </c>
      <c r="F108" s="168" t="s">
        <v>420</v>
      </c>
      <c r="G108" s="162"/>
      <c r="H108" s="163"/>
      <c r="I108" s="164"/>
    </row>
    <row r="109" spans="1:9" ht="24">
      <c r="A109" s="150">
        <v>2440</v>
      </c>
      <c r="B109" s="180" t="s">
        <v>165</v>
      </c>
      <c r="C109" s="151">
        <v>4</v>
      </c>
      <c r="D109" s="152">
        <v>0</v>
      </c>
      <c r="E109" s="153" t="s">
        <v>421</v>
      </c>
      <c r="F109" s="154" t="s">
        <v>422</v>
      </c>
      <c r="G109" s="162"/>
      <c r="H109" s="163"/>
      <c r="I109" s="164"/>
    </row>
    <row r="110" spans="1:9" s="12" customFormat="1" ht="10.5" customHeight="1">
      <c r="A110" s="150"/>
      <c r="B110" s="137"/>
      <c r="C110" s="151"/>
      <c r="D110" s="152"/>
      <c r="E110" s="145" t="s">
        <v>80</v>
      </c>
      <c r="F110" s="154"/>
      <c r="G110" s="155"/>
      <c r="H110" s="156"/>
      <c r="I110" s="157"/>
    </row>
    <row r="111" spans="1:9" ht="28.5">
      <c r="A111" s="150">
        <v>2441</v>
      </c>
      <c r="B111" s="182" t="s">
        <v>165</v>
      </c>
      <c r="C111" s="159">
        <v>4</v>
      </c>
      <c r="D111" s="160">
        <v>1</v>
      </c>
      <c r="E111" s="145" t="s">
        <v>423</v>
      </c>
      <c r="F111" s="168" t="s">
        <v>424</v>
      </c>
      <c r="G111" s="162"/>
      <c r="H111" s="163"/>
      <c r="I111" s="164"/>
    </row>
    <row r="112" spans="1:9" ht="15.75">
      <c r="A112" s="150">
        <v>2442</v>
      </c>
      <c r="B112" s="182" t="s">
        <v>165</v>
      </c>
      <c r="C112" s="159">
        <v>4</v>
      </c>
      <c r="D112" s="160">
        <v>2</v>
      </c>
      <c r="E112" s="145" t="s">
        <v>425</v>
      </c>
      <c r="F112" s="168" t="s">
        <v>426</v>
      </c>
      <c r="G112" s="162"/>
      <c r="H112" s="163"/>
      <c r="I112" s="164"/>
    </row>
    <row r="113" spans="1:9" ht="15.75">
      <c r="A113" s="150">
        <v>2443</v>
      </c>
      <c r="B113" s="182" t="s">
        <v>165</v>
      </c>
      <c r="C113" s="159">
        <v>4</v>
      </c>
      <c r="D113" s="160">
        <v>3</v>
      </c>
      <c r="E113" s="145" t="s">
        <v>427</v>
      </c>
      <c r="F113" s="168" t="s">
        <v>428</v>
      </c>
      <c r="G113" s="162"/>
      <c r="H113" s="163"/>
      <c r="I113" s="164"/>
    </row>
    <row r="114" spans="1:9" ht="15">
      <c r="A114" s="150">
        <v>2450</v>
      </c>
      <c r="B114" s="180" t="s">
        <v>165</v>
      </c>
      <c r="C114" s="151">
        <v>5</v>
      </c>
      <c r="D114" s="152">
        <v>0</v>
      </c>
      <c r="E114" s="153" t="s">
        <v>429</v>
      </c>
      <c r="F114" s="179" t="s">
        <v>430</v>
      </c>
      <c r="G114" s="186">
        <v>90223.8</v>
      </c>
      <c r="H114" s="186">
        <v>59300</v>
      </c>
      <c r="I114" s="186">
        <v>30923.8</v>
      </c>
    </row>
    <row r="115" spans="1:9" s="12" customFormat="1" ht="10.5" customHeight="1">
      <c r="A115" s="150"/>
      <c r="B115" s="137"/>
      <c r="C115" s="151"/>
      <c r="D115" s="152"/>
      <c r="E115" s="145" t="s">
        <v>80</v>
      </c>
      <c r="F115" s="154"/>
      <c r="G115" s="155"/>
      <c r="H115" s="156"/>
      <c r="I115" s="157"/>
    </row>
    <row r="116" spans="1:9" ht="15">
      <c r="A116" s="150">
        <v>2451</v>
      </c>
      <c r="B116" s="182" t="s">
        <v>165</v>
      </c>
      <c r="C116" s="159">
        <v>5</v>
      </c>
      <c r="D116" s="160">
        <v>1</v>
      </c>
      <c r="E116" s="145" t="s">
        <v>431</v>
      </c>
      <c r="F116" s="168" t="s">
        <v>432</v>
      </c>
      <c r="G116" s="186">
        <v>90223.8</v>
      </c>
      <c r="H116" s="186">
        <v>59300</v>
      </c>
      <c r="I116" s="186">
        <v>30923.8</v>
      </c>
    </row>
    <row r="117" spans="1:9" ht="15.75">
      <c r="A117" s="150">
        <v>2452</v>
      </c>
      <c r="B117" s="182" t="s">
        <v>165</v>
      </c>
      <c r="C117" s="159">
        <v>5</v>
      </c>
      <c r="D117" s="160">
        <v>2</v>
      </c>
      <c r="E117" s="145" t="s">
        <v>433</v>
      </c>
      <c r="F117" s="168" t="s">
        <v>434</v>
      </c>
      <c r="G117" s="162"/>
      <c r="H117" s="163"/>
      <c r="I117" s="164"/>
    </row>
    <row r="118" spans="1:9" ht="15.75">
      <c r="A118" s="150">
        <v>2453</v>
      </c>
      <c r="B118" s="182" t="s">
        <v>165</v>
      </c>
      <c r="C118" s="159">
        <v>5</v>
      </c>
      <c r="D118" s="160">
        <v>3</v>
      </c>
      <c r="E118" s="145" t="s">
        <v>435</v>
      </c>
      <c r="F118" s="168" t="s">
        <v>436</v>
      </c>
      <c r="G118" s="162"/>
      <c r="H118" s="163"/>
      <c r="I118" s="164"/>
    </row>
    <row r="119" spans="1:9" ht="15.75">
      <c r="A119" s="150">
        <v>2454</v>
      </c>
      <c r="B119" s="182" t="s">
        <v>165</v>
      </c>
      <c r="C119" s="159">
        <v>5</v>
      </c>
      <c r="D119" s="160">
        <v>4</v>
      </c>
      <c r="E119" s="145" t="s">
        <v>437</v>
      </c>
      <c r="F119" s="168" t="s">
        <v>438</v>
      </c>
      <c r="G119" s="162"/>
      <c r="H119" s="163"/>
      <c r="I119" s="164"/>
    </row>
    <row r="120" spans="1:9" ht="15.75">
      <c r="A120" s="150">
        <v>2455</v>
      </c>
      <c r="B120" s="182" t="s">
        <v>165</v>
      </c>
      <c r="C120" s="159">
        <v>5</v>
      </c>
      <c r="D120" s="160">
        <v>5</v>
      </c>
      <c r="E120" s="145" t="s">
        <v>439</v>
      </c>
      <c r="F120" s="168" t="s">
        <v>440</v>
      </c>
      <c r="G120" s="162"/>
      <c r="H120" s="163"/>
      <c r="I120" s="164"/>
    </row>
    <row r="121" spans="1:9" ht="15.75">
      <c r="A121" s="150">
        <v>2460</v>
      </c>
      <c r="B121" s="180" t="s">
        <v>165</v>
      </c>
      <c r="C121" s="151">
        <v>6</v>
      </c>
      <c r="D121" s="152">
        <v>0</v>
      </c>
      <c r="E121" s="153" t="s">
        <v>441</v>
      </c>
      <c r="F121" s="154" t="s">
        <v>442</v>
      </c>
      <c r="G121" s="162"/>
      <c r="H121" s="163"/>
      <c r="I121" s="164"/>
    </row>
    <row r="122" spans="1:9" s="12" customFormat="1" ht="10.5" customHeight="1">
      <c r="A122" s="150"/>
      <c r="B122" s="137"/>
      <c r="C122" s="151"/>
      <c r="D122" s="152"/>
      <c r="E122" s="145" t="s">
        <v>80</v>
      </c>
      <c r="F122" s="154"/>
      <c r="G122" s="155"/>
      <c r="H122" s="156"/>
      <c r="I122" s="157"/>
    </row>
    <row r="123" spans="1:9" ht="15.75">
      <c r="A123" s="150">
        <v>2461</v>
      </c>
      <c r="B123" s="182" t="s">
        <v>165</v>
      </c>
      <c r="C123" s="159">
        <v>6</v>
      </c>
      <c r="D123" s="160">
        <v>1</v>
      </c>
      <c r="E123" s="145" t="s">
        <v>443</v>
      </c>
      <c r="F123" s="168" t="s">
        <v>442</v>
      </c>
      <c r="G123" s="162"/>
      <c r="H123" s="163"/>
      <c r="I123" s="164"/>
    </row>
    <row r="124" spans="1:9" ht="15.75">
      <c r="A124" s="150">
        <v>2470</v>
      </c>
      <c r="B124" s="180" t="s">
        <v>165</v>
      </c>
      <c r="C124" s="151">
        <v>7</v>
      </c>
      <c r="D124" s="152">
        <v>0</v>
      </c>
      <c r="E124" s="153" t="s">
        <v>444</v>
      </c>
      <c r="F124" s="179" t="s">
        <v>445</v>
      </c>
      <c r="G124" s="162"/>
      <c r="H124" s="163"/>
      <c r="I124" s="164"/>
    </row>
    <row r="125" spans="1:9" s="12" customFormat="1" ht="10.5" customHeight="1">
      <c r="A125" s="150"/>
      <c r="B125" s="137"/>
      <c r="C125" s="151"/>
      <c r="D125" s="152"/>
      <c r="E125" s="145" t="s">
        <v>80</v>
      </c>
      <c r="F125" s="154"/>
      <c r="G125" s="155"/>
      <c r="H125" s="156"/>
      <c r="I125" s="157"/>
    </row>
    <row r="126" spans="1:9" ht="24">
      <c r="A126" s="150">
        <v>2471</v>
      </c>
      <c r="B126" s="182" t="s">
        <v>165</v>
      </c>
      <c r="C126" s="159">
        <v>7</v>
      </c>
      <c r="D126" s="160">
        <v>1</v>
      </c>
      <c r="E126" s="145" t="s">
        <v>446</v>
      </c>
      <c r="F126" s="168" t="s">
        <v>447</v>
      </c>
      <c r="G126" s="162"/>
      <c r="H126" s="163"/>
      <c r="I126" s="164"/>
    </row>
    <row r="127" spans="1:9" ht="15.75">
      <c r="A127" s="150">
        <v>2472</v>
      </c>
      <c r="B127" s="182" t="s">
        <v>165</v>
      </c>
      <c r="C127" s="159">
        <v>7</v>
      </c>
      <c r="D127" s="160">
        <v>2</v>
      </c>
      <c r="E127" s="145" t="s">
        <v>448</v>
      </c>
      <c r="F127" s="188" t="s">
        <v>449</v>
      </c>
      <c r="G127" s="162"/>
      <c r="H127" s="163"/>
      <c r="I127" s="164"/>
    </row>
    <row r="128" spans="1:9" ht="15.75">
      <c r="A128" s="150">
        <v>2473</v>
      </c>
      <c r="B128" s="182" t="s">
        <v>165</v>
      </c>
      <c r="C128" s="159">
        <v>7</v>
      </c>
      <c r="D128" s="160">
        <v>3</v>
      </c>
      <c r="E128" s="145" t="s">
        <v>450</v>
      </c>
      <c r="F128" s="168" t="s">
        <v>451</v>
      </c>
      <c r="G128" s="162"/>
      <c r="H128" s="163"/>
      <c r="I128" s="164"/>
    </row>
    <row r="129" spans="1:9" ht="15.75">
      <c r="A129" s="150">
        <v>2474</v>
      </c>
      <c r="B129" s="182" t="s">
        <v>165</v>
      </c>
      <c r="C129" s="159">
        <v>7</v>
      </c>
      <c r="D129" s="160">
        <v>4</v>
      </c>
      <c r="E129" s="145" t="s">
        <v>452</v>
      </c>
      <c r="F129" s="161" t="s">
        <v>453</v>
      </c>
      <c r="G129" s="162"/>
      <c r="H129" s="163"/>
      <c r="I129" s="164"/>
    </row>
    <row r="130" spans="1:9" ht="29.25" customHeight="1">
      <c r="A130" s="150">
        <v>2480</v>
      </c>
      <c r="B130" s="180" t="s">
        <v>165</v>
      </c>
      <c r="C130" s="151">
        <v>8</v>
      </c>
      <c r="D130" s="152">
        <v>0</v>
      </c>
      <c r="E130" s="153" t="s">
        <v>454</v>
      </c>
      <c r="F130" s="154" t="s">
        <v>455</v>
      </c>
      <c r="G130" s="162"/>
      <c r="H130" s="163"/>
      <c r="I130" s="164"/>
    </row>
    <row r="131" spans="1:9" s="12" customFormat="1" ht="10.5" customHeight="1">
      <c r="A131" s="150"/>
      <c r="B131" s="137"/>
      <c r="C131" s="151"/>
      <c r="D131" s="152"/>
      <c r="E131" s="145" t="s">
        <v>80</v>
      </c>
      <c r="F131" s="154"/>
      <c r="G131" s="155"/>
      <c r="H131" s="156"/>
      <c r="I131" s="157"/>
    </row>
    <row r="132" spans="1:9" ht="36">
      <c r="A132" s="150">
        <v>2481</v>
      </c>
      <c r="B132" s="182" t="s">
        <v>165</v>
      </c>
      <c r="C132" s="159">
        <v>8</v>
      </c>
      <c r="D132" s="160">
        <v>1</v>
      </c>
      <c r="E132" s="145" t="s">
        <v>456</v>
      </c>
      <c r="F132" s="168" t="s">
        <v>457</v>
      </c>
      <c r="G132" s="162"/>
      <c r="H132" s="163"/>
      <c r="I132" s="164"/>
    </row>
    <row r="133" spans="1:9" ht="36">
      <c r="A133" s="150">
        <v>2482</v>
      </c>
      <c r="B133" s="182" t="s">
        <v>165</v>
      </c>
      <c r="C133" s="159">
        <v>8</v>
      </c>
      <c r="D133" s="160">
        <v>2</v>
      </c>
      <c r="E133" s="145" t="s">
        <v>458</v>
      </c>
      <c r="F133" s="168" t="s">
        <v>459</v>
      </c>
      <c r="G133" s="162"/>
      <c r="H133" s="163"/>
      <c r="I133" s="164"/>
    </row>
    <row r="134" spans="1:9" ht="24">
      <c r="A134" s="150">
        <v>2483</v>
      </c>
      <c r="B134" s="182" t="s">
        <v>165</v>
      </c>
      <c r="C134" s="159">
        <v>8</v>
      </c>
      <c r="D134" s="160">
        <v>3</v>
      </c>
      <c r="E134" s="145" t="s">
        <v>460</v>
      </c>
      <c r="F134" s="168" t="s">
        <v>461</v>
      </c>
      <c r="G134" s="162"/>
      <c r="H134" s="163"/>
      <c r="I134" s="164"/>
    </row>
    <row r="135" spans="1:9" ht="37.5" customHeight="1">
      <c r="A135" s="150">
        <v>2484</v>
      </c>
      <c r="B135" s="182" t="s">
        <v>165</v>
      </c>
      <c r="C135" s="159">
        <v>8</v>
      </c>
      <c r="D135" s="160">
        <v>4</v>
      </c>
      <c r="E135" s="145" t="s">
        <v>462</v>
      </c>
      <c r="F135" s="168" t="s">
        <v>463</v>
      </c>
      <c r="G135" s="162"/>
      <c r="H135" s="163"/>
      <c r="I135" s="164"/>
    </row>
    <row r="136" spans="1:9" ht="24">
      <c r="A136" s="150">
        <v>2485</v>
      </c>
      <c r="B136" s="182" t="s">
        <v>165</v>
      </c>
      <c r="C136" s="159">
        <v>8</v>
      </c>
      <c r="D136" s="160">
        <v>5</v>
      </c>
      <c r="E136" s="145" t="s">
        <v>464</v>
      </c>
      <c r="F136" s="168" t="s">
        <v>465</v>
      </c>
      <c r="G136" s="162"/>
      <c r="H136" s="163"/>
      <c r="I136" s="164"/>
    </row>
    <row r="137" spans="1:9" ht="24">
      <c r="A137" s="150">
        <v>2486</v>
      </c>
      <c r="B137" s="182" t="s">
        <v>165</v>
      </c>
      <c r="C137" s="159">
        <v>8</v>
      </c>
      <c r="D137" s="160">
        <v>6</v>
      </c>
      <c r="E137" s="145" t="s">
        <v>466</v>
      </c>
      <c r="F137" s="168" t="s">
        <v>467</v>
      </c>
      <c r="G137" s="162"/>
      <c r="H137" s="163"/>
      <c r="I137" s="164"/>
    </row>
    <row r="138" spans="1:9" ht="24">
      <c r="A138" s="150">
        <v>2487</v>
      </c>
      <c r="B138" s="182" t="s">
        <v>165</v>
      </c>
      <c r="C138" s="159">
        <v>8</v>
      </c>
      <c r="D138" s="160">
        <v>7</v>
      </c>
      <c r="E138" s="145" t="s">
        <v>468</v>
      </c>
      <c r="F138" s="168" t="s">
        <v>469</v>
      </c>
      <c r="G138" s="162"/>
      <c r="H138" s="163"/>
      <c r="I138" s="164"/>
    </row>
    <row r="139" spans="1:9" ht="28.5">
      <c r="A139" s="150">
        <v>2490</v>
      </c>
      <c r="B139" s="180" t="s">
        <v>165</v>
      </c>
      <c r="C139" s="151">
        <v>9</v>
      </c>
      <c r="D139" s="152">
        <v>0</v>
      </c>
      <c r="E139" s="153" t="s">
        <v>470</v>
      </c>
      <c r="F139" s="154" t="s">
        <v>471</v>
      </c>
      <c r="G139" s="169">
        <v>-86000</v>
      </c>
      <c r="H139" s="190"/>
      <c r="I139" s="169">
        <v>-86000</v>
      </c>
    </row>
    <row r="140" spans="1:9" s="12" customFormat="1" ht="10.5" customHeight="1">
      <c r="A140" s="150"/>
      <c r="B140" s="137"/>
      <c r="C140" s="151"/>
      <c r="D140" s="152"/>
      <c r="E140" s="145" t="s">
        <v>80</v>
      </c>
      <c r="F140" s="154"/>
      <c r="G140" s="155"/>
      <c r="H140" s="156"/>
      <c r="I140" s="157"/>
    </row>
    <row r="141" spans="1:9" ht="24">
      <c r="A141" s="150">
        <v>2491</v>
      </c>
      <c r="B141" s="182" t="s">
        <v>165</v>
      </c>
      <c r="C141" s="159">
        <v>9</v>
      </c>
      <c r="D141" s="160">
        <v>1</v>
      </c>
      <c r="E141" s="145" t="s">
        <v>470</v>
      </c>
      <c r="F141" s="168" t="s">
        <v>472</v>
      </c>
      <c r="G141" s="169">
        <v>-86000</v>
      </c>
      <c r="H141" s="190"/>
      <c r="I141" s="169">
        <v>-86000</v>
      </c>
    </row>
    <row r="142" spans="1:9" ht="15">
      <c r="A142" s="150"/>
      <c r="B142" s="182"/>
      <c r="C142" s="159"/>
      <c r="D142" s="160"/>
      <c r="E142" s="145"/>
      <c r="F142" s="168"/>
      <c r="G142" s="189"/>
      <c r="H142" s="451"/>
      <c r="I142" s="189"/>
    </row>
    <row r="143" spans="1:9" s="84" customFormat="1" ht="34.5" customHeight="1">
      <c r="A143" s="174">
        <v>2500</v>
      </c>
      <c r="B143" s="180" t="s">
        <v>167</v>
      </c>
      <c r="C143" s="151">
        <v>0</v>
      </c>
      <c r="D143" s="152">
        <v>0</v>
      </c>
      <c r="E143" s="181" t="s">
        <v>632</v>
      </c>
      <c r="F143" s="175" t="s">
        <v>473</v>
      </c>
      <c r="G143" s="183">
        <v>46817.7</v>
      </c>
      <c r="H143" s="183">
        <v>46817.7</v>
      </c>
      <c r="I143" s="183"/>
    </row>
    <row r="144" spans="1:9" ht="11.25" customHeight="1">
      <c r="A144" s="144"/>
      <c r="B144" s="137"/>
      <c r="C144" s="138"/>
      <c r="D144" s="139"/>
      <c r="E144" s="145" t="s">
        <v>79</v>
      </c>
      <c r="F144" s="146"/>
      <c r="G144" s="147"/>
      <c r="H144" s="148"/>
      <c r="I144" s="149"/>
    </row>
    <row r="145" spans="1:9" ht="15">
      <c r="A145" s="150">
        <v>2510</v>
      </c>
      <c r="B145" s="180" t="s">
        <v>167</v>
      </c>
      <c r="C145" s="151">
        <v>1</v>
      </c>
      <c r="D145" s="152">
        <v>0</v>
      </c>
      <c r="E145" s="153" t="s">
        <v>474</v>
      </c>
      <c r="F145" s="154" t="s">
        <v>475</v>
      </c>
      <c r="G145" s="183">
        <v>46817.7</v>
      </c>
      <c r="H145" s="183">
        <v>46817.7</v>
      </c>
      <c r="I145" s="183"/>
    </row>
    <row r="146" spans="1:9" s="12" customFormat="1" ht="10.5" customHeight="1">
      <c r="A146" s="150"/>
      <c r="B146" s="137"/>
      <c r="C146" s="151"/>
      <c r="D146" s="152"/>
      <c r="E146" s="145" t="s">
        <v>80</v>
      </c>
      <c r="F146" s="154"/>
      <c r="G146" s="155"/>
      <c r="H146" s="156"/>
      <c r="I146" s="157"/>
    </row>
    <row r="147" spans="1:9" ht="15">
      <c r="A147" s="150">
        <v>2511</v>
      </c>
      <c r="B147" s="182" t="s">
        <v>167</v>
      </c>
      <c r="C147" s="159">
        <v>1</v>
      </c>
      <c r="D147" s="160">
        <v>1</v>
      </c>
      <c r="E147" s="145" t="s">
        <v>474</v>
      </c>
      <c r="F147" s="168" t="s">
        <v>476</v>
      </c>
      <c r="G147" s="183">
        <v>46817.7</v>
      </c>
      <c r="H147" s="183">
        <v>46817.7</v>
      </c>
      <c r="I147" s="183"/>
    </row>
    <row r="148" spans="1:9" ht="15.75">
      <c r="A148" s="150">
        <v>2520</v>
      </c>
      <c r="B148" s="180" t="s">
        <v>167</v>
      </c>
      <c r="C148" s="151">
        <v>2</v>
      </c>
      <c r="D148" s="152">
        <v>0</v>
      </c>
      <c r="E148" s="153" t="s">
        <v>477</v>
      </c>
      <c r="F148" s="154" t="s">
        <v>478</v>
      </c>
      <c r="G148" s="162"/>
      <c r="H148" s="163"/>
      <c r="I148" s="164"/>
    </row>
    <row r="149" spans="1:9" s="12" customFormat="1" ht="10.5" customHeight="1">
      <c r="A149" s="150"/>
      <c r="B149" s="137"/>
      <c r="C149" s="151"/>
      <c r="D149" s="152"/>
      <c r="E149" s="145" t="s">
        <v>80</v>
      </c>
      <c r="F149" s="154"/>
      <c r="G149" s="155"/>
      <c r="H149" s="156"/>
      <c r="I149" s="157"/>
    </row>
    <row r="150" spans="1:9" ht="15.75">
      <c r="A150" s="150">
        <v>2521</v>
      </c>
      <c r="B150" s="182" t="s">
        <v>167</v>
      </c>
      <c r="C150" s="159">
        <v>2</v>
      </c>
      <c r="D150" s="160">
        <v>1</v>
      </c>
      <c r="E150" s="145" t="s">
        <v>479</v>
      </c>
      <c r="F150" s="168" t="s">
        <v>480</v>
      </c>
      <c r="G150" s="162"/>
      <c r="H150" s="163"/>
      <c r="I150" s="164"/>
    </row>
    <row r="151" spans="1:9" ht="15.75">
      <c r="A151" s="150">
        <v>2530</v>
      </c>
      <c r="B151" s="180" t="s">
        <v>167</v>
      </c>
      <c r="C151" s="151">
        <v>3</v>
      </c>
      <c r="D151" s="152">
        <v>0</v>
      </c>
      <c r="E151" s="153" t="s">
        <v>481</v>
      </c>
      <c r="F151" s="154" t="s">
        <v>482</v>
      </c>
      <c r="G151" s="162"/>
      <c r="H151" s="163"/>
      <c r="I151" s="164"/>
    </row>
    <row r="152" spans="1:9" s="12" customFormat="1" ht="10.5" customHeight="1">
      <c r="A152" s="150"/>
      <c r="B152" s="137"/>
      <c r="C152" s="151"/>
      <c r="D152" s="152"/>
      <c r="E152" s="145" t="s">
        <v>80</v>
      </c>
      <c r="F152" s="154"/>
      <c r="G152" s="155"/>
      <c r="H152" s="156"/>
      <c r="I152" s="157"/>
    </row>
    <row r="153" spans="1:9" ht="15.75">
      <c r="A153" s="150">
        <v>2531</v>
      </c>
      <c r="B153" s="182" t="s">
        <v>167</v>
      </c>
      <c r="C153" s="159">
        <v>3</v>
      </c>
      <c r="D153" s="160">
        <v>1</v>
      </c>
      <c r="E153" s="145" t="s">
        <v>481</v>
      </c>
      <c r="F153" s="168" t="s">
        <v>483</v>
      </c>
      <c r="G153" s="162"/>
      <c r="H153" s="163"/>
      <c r="I153" s="164"/>
    </row>
    <row r="154" spans="1:9" ht="24">
      <c r="A154" s="150">
        <v>2540</v>
      </c>
      <c r="B154" s="180" t="s">
        <v>167</v>
      </c>
      <c r="C154" s="151">
        <v>4</v>
      </c>
      <c r="D154" s="152">
        <v>0</v>
      </c>
      <c r="E154" s="153" t="s">
        <v>484</v>
      </c>
      <c r="F154" s="154" t="s">
        <v>485</v>
      </c>
      <c r="G154" s="162"/>
      <c r="H154" s="163"/>
      <c r="I154" s="164"/>
    </row>
    <row r="155" spans="1:9" s="12" customFormat="1" ht="10.5" customHeight="1">
      <c r="A155" s="150"/>
      <c r="B155" s="137"/>
      <c r="C155" s="151"/>
      <c r="D155" s="152"/>
      <c r="E155" s="145" t="s">
        <v>80</v>
      </c>
      <c r="F155" s="154"/>
      <c r="G155" s="155"/>
      <c r="H155" s="156"/>
      <c r="I155" s="157"/>
    </row>
    <row r="156" spans="1:9" ht="17.25" customHeight="1">
      <c r="A156" s="150">
        <v>2541</v>
      </c>
      <c r="B156" s="182" t="s">
        <v>167</v>
      </c>
      <c r="C156" s="159">
        <v>4</v>
      </c>
      <c r="D156" s="160">
        <v>1</v>
      </c>
      <c r="E156" s="145" t="s">
        <v>484</v>
      </c>
      <c r="F156" s="168" t="s">
        <v>486</v>
      </c>
      <c r="G156" s="162"/>
      <c r="H156" s="163"/>
      <c r="I156" s="164"/>
    </row>
    <row r="157" spans="1:9" ht="27" customHeight="1">
      <c r="A157" s="150">
        <v>2550</v>
      </c>
      <c r="B157" s="180" t="s">
        <v>167</v>
      </c>
      <c r="C157" s="151">
        <v>5</v>
      </c>
      <c r="D157" s="152">
        <v>0</v>
      </c>
      <c r="E157" s="153" t="s">
        <v>487</v>
      </c>
      <c r="F157" s="154" t="s">
        <v>488</v>
      </c>
      <c r="G157" s="162"/>
      <c r="H157" s="163"/>
      <c r="I157" s="164"/>
    </row>
    <row r="158" spans="1:9" s="12" customFormat="1" ht="10.5" customHeight="1">
      <c r="A158" s="150"/>
      <c r="B158" s="137"/>
      <c r="C158" s="151"/>
      <c r="D158" s="152"/>
      <c r="E158" s="145" t="s">
        <v>80</v>
      </c>
      <c r="F158" s="154"/>
      <c r="G158" s="155"/>
      <c r="H158" s="156"/>
      <c r="I158" s="157"/>
    </row>
    <row r="159" spans="1:9" ht="24">
      <c r="A159" s="150">
        <v>2551</v>
      </c>
      <c r="B159" s="182" t="s">
        <v>167</v>
      </c>
      <c r="C159" s="159">
        <v>5</v>
      </c>
      <c r="D159" s="160">
        <v>1</v>
      </c>
      <c r="E159" s="145" t="s">
        <v>487</v>
      </c>
      <c r="F159" s="168" t="s">
        <v>489</v>
      </c>
      <c r="G159" s="162"/>
      <c r="H159" s="163"/>
      <c r="I159" s="164"/>
    </row>
    <row r="160" spans="1:9" ht="28.5">
      <c r="A160" s="150">
        <v>2560</v>
      </c>
      <c r="B160" s="180" t="s">
        <v>167</v>
      </c>
      <c r="C160" s="151">
        <v>6</v>
      </c>
      <c r="D160" s="152">
        <v>0</v>
      </c>
      <c r="E160" s="153" t="s">
        <v>490</v>
      </c>
      <c r="F160" s="154" t="s">
        <v>491</v>
      </c>
      <c r="G160" s="162"/>
      <c r="H160" s="163"/>
      <c r="I160" s="164"/>
    </row>
    <row r="161" spans="1:9" s="12" customFormat="1" ht="10.5" customHeight="1">
      <c r="A161" s="150"/>
      <c r="B161" s="137"/>
      <c r="C161" s="151"/>
      <c r="D161" s="152"/>
      <c r="E161" s="145" t="s">
        <v>80</v>
      </c>
      <c r="F161" s="154"/>
      <c r="G161" s="155"/>
      <c r="H161" s="156"/>
      <c r="I161" s="157"/>
    </row>
    <row r="162" spans="1:9" ht="28.5">
      <c r="A162" s="150">
        <v>2561</v>
      </c>
      <c r="B162" s="182" t="s">
        <v>167</v>
      </c>
      <c r="C162" s="159">
        <v>6</v>
      </c>
      <c r="D162" s="160">
        <v>1</v>
      </c>
      <c r="E162" s="145" t="s">
        <v>490</v>
      </c>
      <c r="F162" s="168" t="s">
        <v>492</v>
      </c>
      <c r="G162" s="162"/>
      <c r="H162" s="163"/>
      <c r="I162" s="164"/>
    </row>
    <row r="163" spans="1:9" s="84" customFormat="1" ht="44.25" customHeight="1">
      <c r="A163" s="174">
        <v>2600</v>
      </c>
      <c r="B163" s="180" t="s">
        <v>168</v>
      </c>
      <c r="C163" s="151">
        <v>0</v>
      </c>
      <c r="D163" s="152">
        <v>0</v>
      </c>
      <c r="E163" s="181" t="s">
        <v>633</v>
      </c>
      <c r="F163" s="175" t="s">
        <v>493</v>
      </c>
      <c r="G163" s="183">
        <v>34360.3</v>
      </c>
      <c r="H163" s="183">
        <v>6941</v>
      </c>
      <c r="I163" s="185">
        <v>27419.3</v>
      </c>
    </row>
    <row r="164" spans="1:9" ht="11.25" customHeight="1">
      <c r="A164" s="144"/>
      <c r="B164" s="137"/>
      <c r="C164" s="138"/>
      <c r="D164" s="139"/>
      <c r="E164" s="145" t="s">
        <v>79</v>
      </c>
      <c r="F164" s="146"/>
      <c r="G164" s="147"/>
      <c r="H164" s="148"/>
      <c r="I164" s="149"/>
    </row>
    <row r="165" spans="1:9" ht="15.75">
      <c r="A165" s="150">
        <v>2610</v>
      </c>
      <c r="B165" s="180" t="s">
        <v>168</v>
      </c>
      <c r="C165" s="151">
        <v>1</v>
      </c>
      <c r="D165" s="152">
        <v>0</v>
      </c>
      <c r="E165" s="153" t="s">
        <v>494</v>
      </c>
      <c r="F165" s="154" t="s">
        <v>495</v>
      </c>
      <c r="G165" s="162"/>
      <c r="H165" s="163"/>
      <c r="I165" s="164"/>
    </row>
    <row r="166" spans="1:9" s="12" customFormat="1" ht="10.5" customHeight="1">
      <c r="A166" s="150"/>
      <c r="B166" s="137"/>
      <c r="C166" s="151"/>
      <c r="D166" s="152"/>
      <c r="E166" s="145" t="s">
        <v>80</v>
      </c>
      <c r="F166" s="154"/>
      <c r="G166" s="155"/>
      <c r="H166" s="156"/>
      <c r="I166" s="157"/>
    </row>
    <row r="167" spans="1:9" ht="15.75">
      <c r="A167" s="150">
        <v>2611</v>
      </c>
      <c r="B167" s="182" t="s">
        <v>168</v>
      </c>
      <c r="C167" s="159">
        <v>1</v>
      </c>
      <c r="D167" s="160">
        <v>1</v>
      </c>
      <c r="E167" s="145" t="s">
        <v>496</v>
      </c>
      <c r="F167" s="168" t="s">
        <v>497</v>
      </c>
      <c r="G167" s="162"/>
      <c r="H167" s="163"/>
      <c r="I167" s="164"/>
    </row>
    <row r="168" spans="1:9" ht="15.75">
      <c r="A168" s="150">
        <v>2620</v>
      </c>
      <c r="B168" s="180" t="s">
        <v>168</v>
      </c>
      <c r="C168" s="151">
        <v>2</v>
      </c>
      <c r="D168" s="152">
        <v>0</v>
      </c>
      <c r="E168" s="153" t="s">
        <v>498</v>
      </c>
      <c r="F168" s="154" t="s">
        <v>499</v>
      </c>
      <c r="G168" s="162"/>
      <c r="H168" s="163"/>
      <c r="I168" s="164"/>
    </row>
    <row r="169" spans="1:9" s="12" customFormat="1" ht="10.5" customHeight="1">
      <c r="A169" s="150"/>
      <c r="B169" s="137"/>
      <c r="C169" s="151"/>
      <c r="D169" s="152"/>
      <c r="E169" s="145" t="s">
        <v>80</v>
      </c>
      <c r="F169" s="154"/>
      <c r="G169" s="155"/>
      <c r="H169" s="156"/>
      <c r="I169" s="157"/>
    </row>
    <row r="170" spans="1:9" ht="15.75">
      <c r="A170" s="150">
        <v>2621</v>
      </c>
      <c r="B170" s="182" t="s">
        <v>168</v>
      </c>
      <c r="C170" s="159">
        <v>2</v>
      </c>
      <c r="D170" s="160">
        <v>1</v>
      </c>
      <c r="E170" s="145" t="s">
        <v>498</v>
      </c>
      <c r="F170" s="168" t="s">
        <v>500</v>
      </c>
      <c r="G170" s="162"/>
      <c r="H170" s="163"/>
      <c r="I170" s="164"/>
    </row>
    <row r="171" spans="1:9" ht="15">
      <c r="A171" s="150">
        <v>2630</v>
      </c>
      <c r="B171" s="180" t="s">
        <v>168</v>
      </c>
      <c r="C171" s="151">
        <v>3</v>
      </c>
      <c r="D171" s="152">
        <v>0</v>
      </c>
      <c r="E171" s="153" t="s">
        <v>501</v>
      </c>
      <c r="F171" s="154" t="s">
        <v>502</v>
      </c>
      <c r="G171" s="183">
        <v>10000</v>
      </c>
      <c r="H171" s="184"/>
      <c r="I171" s="183">
        <v>10000</v>
      </c>
    </row>
    <row r="172" spans="1:9" s="12" customFormat="1" ht="10.5" customHeight="1">
      <c r="A172" s="150"/>
      <c r="B172" s="137"/>
      <c r="C172" s="151"/>
      <c r="D172" s="152"/>
      <c r="E172" s="145" t="s">
        <v>80</v>
      </c>
      <c r="F172" s="154"/>
      <c r="G172" s="155"/>
      <c r="H172" s="156"/>
      <c r="I172" s="157"/>
    </row>
    <row r="173" spans="1:9" ht="15">
      <c r="A173" s="150">
        <v>2631</v>
      </c>
      <c r="B173" s="182" t="s">
        <v>168</v>
      </c>
      <c r="C173" s="159">
        <v>3</v>
      </c>
      <c r="D173" s="160">
        <v>1</v>
      </c>
      <c r="E173" s="145"/>
      <c r="F173" s="191" t="s">
        <v>504</v>
      </c>
      <c r="G173" s="183">
        <v>10000</v>
      </c>
      <c r="H173" s="184"/>
      <c r="I173" s="183">
        <v>10000</v>
      </c>
    </row>
    <row r="174" spans="1:9" ht="15">
      <c r="A174" s="150">
        <v>2640</v>
      </c>
      <c r="B174" s="180" t="s">
        <v>168</v>
      </c>
      <c r="C174" s="151">
        <v>4</v>
      </c>
      <c r="D174" s="152">
        <v>0</v>
      </c>
      <c r="E174" s="153" t="s">
        <v>505</v>
      </c>
      <c r="F174" s="154" t="s">
        <v>506</v>
      </c>
      <c r="G174" s="183">
        <v>24360.3</v>
      </c>
      <c r="H174" s="183">
        <v>6941</v>
      </c>
      <c r="I174" s="185">
        <v>17419.3</v>
      </c>
    </row>
    <row r="175" spans="1:9" s="12" customFormat="1" ht="10.5" customHeight="1">
      <c r="A175" s="150"/>
      <c r="B175" s="137"/>
      <c r="C175" s="151"/>
      <c r="D175" s="152"/>
      <c r="E175" s="145" t="s">
        <v>80</v>
      </c>
      <c r="F175" s="154"/>
      <c r="G175" s="155"/>
      <c r="H175" s="156"/>
      <c r="I175" s="157"/>
    </row>
    <row r="176" spans="1:9" ht="15">
      <c r="A176" s="150">
        <v>2641</v>
      </c>
      <c r="B176" s="182" t="s">
        <v>168</v>
      </c>
      <c r="C176" s="159">
        <v>4</v>
      </c>
      <c r="D176" s="160">
        <v>1</v>
      </c>
      <c r="E176" s="145" t="s">
        <v>507</v>
      </c>
      <c r="F176" s="168" t="s">
        <v>508</v>
      </c>
      <c r="G176" s="183">
        <v>24360.3</v>
      </c>
      <c r="H176" s="183">
        <v>6941</v>
      </c>
      <c r="I176" s="185">
        <v>17419.3</v>
      </c>
    </row>
    <row r="177" spans="1:9" ht="36">
      <c r="A177" s="150">
        <v>2650</v>
      </c>
      <c r="B177" s="180" t="s">
        <v>168</v>
      </c>
      <c r="C177" s="151">
        <v>5</v>
      </c>
      <c r="D177" s="152">
        <v>0</v>
      </c>
      <c r="E177" s="153" t="s">
        <v>509</v>
      </c>
      <c r="F177" s="154" t="s">
        <v>510</v>
      </c>
      <c r="G177" s="162"/>
      <c r="H177" s="163"/>
      <c r="I177" s="164"/>
    </row>
    <row r="178" spans="1:9" s="12" customFormat="1" ht="10.5" customHeight="1">
      <c r="A178" s="150"/>
      <c r="B178" s="137"/>
      <c r="C178" s="151"/>
      <c r="D178" s="152"/>
      <c r="E178" s="145" t="s">
        <v>80</v>
      </c>
      <c r="F178" s="154"/>
      <c r="G178" s="155"/>
      <c r="H178" s="156"/>
      <c r="I178" s="157"/>
    </row>
    <row r="179" spans="1:9" ht="36">
      <c r="A179" s="150">
        <v>2651</v>
      </c>
      <c r="B179" s="182" t="s">
        <v>168</v>
      </c>
      <c r="C179" s="159">
        <v>5</v>
      </c>
      <c r="D179" s="160">
        <v>1</v>
      </c>
      <c r="E179" s="145" t="s">
        <v>509</v>
      </c>
      <c r="F179" s="168" t="s">
        <v>511</v>
      </c>
      <c r="G179" s="162"/>
      <c r="H179" s="163"/>
      <c r="I179" s="164"/>
    </row>
    <row r="180" spans="1:9" ht="28.5">
      <c r="A180" s="150">
        <v>2660</v>
      </c>
      <c r="B180" s="180" t="s">
        <v>168</v>
      </c>
      <c r="C180" s="151">
        <v>6</v>
      </c>
      <c r="D180" s="152">
        <v>0</v>
      </c>
      <c r="E180" s="153" t="s">
        <v>512</v>
      </c>
      <c r="F180" s="179" t="s">
        <v>513</v>
      </c>
      <c r="G180" s="162"/>
      <c r="H180" s="163"/>
      <c r="I180" s="164"/>
    </row>
    <row r="181" spans="1:9" s="12" customFormat="1" ht="10.5" customHeight="1">
      <c r="A181" s="150"/>
      <c r="B181" s="137"/>
      <c r="C181" s="151"/>
      <c r="D181" s="152"/>
      <c r="E181" s="145" t="s">
        <v>80</v>
      </c>
      <c r="F181" s="154"/>
      <c r="G181" s="155"/>
      <c r="H181" s="156"/>
      <c r="I181" s="157"/>
    </row>
    <row r="182" spans="1:9" ht="28.5">
      <c r="A182" s="150">
        <v>2661</v>
      </c>
      <c r="B182" s="182" t="s">
        <v>168</v>
      </c>
      <c r="C182" s="159">
        <v>6</v>
      </c>
      <c r="D182" s="160">
        <v>1</v>
      </c>
      <c r="E182" s="145" t="s">
        <v>512</v>
      </c>
      <c r="F182" s="168" t="s">
        <v>514</v>
      </c>
      <c r="G182" s="162"/>
      <c r="H182" s="163"/>
      <c r="I182" s="164"/>
    </row>
    <row r="183" spans="1:9" s="84" customFormat="1" ht="36" customHeight="1">
      <c r="A183" s="174">
        <v>2700</v>
      </c>
      <c r="B183" s="180" t="s">
        <v>169</v>
      </c>
      <c r="C183" s="151">
        <v>0</v>
      </c>
      <c r="D183" s="152">
        <v>0</v>
      </c>
      <c r="E183" s="181" t="s">
        <v>634</v>
      </c>
      <c r="F183" s="175" t="s">
        <v>515</v>
      </c>
      <c r="G183" s="169">
        <v>3150</v>
      </c>
      <c r="H183" s="169">
        <v>3150</v>
      </c>
      <c r="I183" s="178"/>
    </row>
    <row r="184" spans="1:9" ht="11.25" customHeight="1">
      <c r="A184" s="144"/>
      <c r="B184" s="137"/>
      <c r="C184" s="138"/>
      <c r="D184" s="139"/>
      <c r="E184" s="145" t="s">
        <v>79</v>
      </c>
      <c r="F184" s="146"/>
      <c r="G184" s="147"/>
      <c r="H184" s="148"/>
      <c r="I184" s="149"/>
    </row>
    <row r="185" spans="1:9" ht="28.5">
      <c r="A185" s="150">
        <v>2710</v>
      </c>
      <c r="B185" s="180" t="s">
        <v>169</v>
      </c>
      <c r="C185" s="151">
        <v>1</v>
      </c>
      <c r="D185" s="152">
        <v>0</v>
      </c>
      <c r="E185" s="153" t="s">
        <v>516</v>
      </c>
      <c r="F185" s="154" t="s">
        <v>517</v>
      </c>
      <c r="G185" s="162"/>
      <c r="H185" s="163"/>
      <c r="I185" s="164"/>
    </row>
    <row r="186" spans="1:9" s="12" customFormat="1" ht="10.5" customHeight="1">
      <c r="A186" s="150"/>
      <c r="B186" s="137"/>
      <c r="C186" s="151"/>
      <c r="D186" s="152"/>
      <c r="E186" s="145" t="s">
        <v>80</v>
      </c>
      <c r="F186" s="154"/>
      <c r="G186" s="155"/>
      <c r="H186" s="156"/>
      <c r="I186" s="157"/>
    </row>
    <row r="187" spans="1:9" ht="15.75">
      <c r="A187" s="150">
        <v>2711</v>
      </c>
      <c r="B187" s="182" t="s">
        <v>169</v>
      </c>
      <c r="C187" s="159">
        <v>1</v>
      </c>
      <c r="D187" s="160">
        <v>1</v>
      </c>
      <c r="E187" s="145" t="s">
        <v>518</v>
      </c>
      <c r="F187" s="168" t="s">
        <v>519</v>
      </c>
      <c r="G187" s="162"/>
      <c r="H187" s="163"/>
      <c r="I187" s="164"/>
    </row>
    <row r="188" spans="1:9" ht="15.75">
      <c r="A188" s="150">
        <v>2712</v>
      </c>
      <c r="B188" s="182" t="s">
        <v>169</v>
      </c>
      <c r="C188" s="159">
        <v>1</v>
      </c>
      <c r="D188" s="160">
        <v>2</v>
      </c>
      <c r="E188" s="145" t="s">
        <v>520</v>
      </c>
      <c r="F188" s="168" t="s">
        <v>521</v>
      </c>
      <c r="G188" s="162"/>
      <c r="H188" s="163"/>
      <c r="I188" s="164"/>
    </row>
    <row r="189" spans="1:9" ht="15.75">
      <c r="A189" s="150">
        <v>2713</v>
      </c>
      <c r="B189" s="182" t="s">
        <v>169</v>
      </c>
      <c r="C189" s="159">
        <v>1</v>
      </c>
      <c r="D189" s="160">
        <v>3</v>
      </c>
      <c r="E189" s="145" t="s">
        <v>32</v>
      </c>
      <c r="F189" s="168" t="s">
        <v>522</v>
      </c>
      <c r="G189" s="162"/>
      <c r="H189" s="163"/>
      <c r="I189" s="164"/>
    </row>
    <row r="190" spans="1:9" ht="15.75">
      <c r="A190" s="150">
        <v>2720</v>
      </c>
      <c r="B190" s="180" t="s">
        <v>169</v>
      </c>
      <c r="C190" s="151">
        <v>2</v>
      </c>
      <c r="D190" s="152">
        <v>0</v>
      </c>
      <c r="E190" s="153" t="s">
        <v>170</v>
      </c>
      <c r="F190" s="154" t="s">
        <v>523</v>
      </c>
      <c r="G190" s="162"/>
      <c r="H190" s="163"/>
      <c r="I190" s="164"/>
    </row>
    <row r="191" spans="1:9" s="12" customFormat="1" ht="10.5" customHeight="1">
      <c r="A191" s="150"/>
      <c r="B191" s="137"/>
      <c r="C191" s="151"/>
      <c r="D191" s="152"/>
      <c r="E191" s="145" t="s">
        <v>80</v>
      </c>
      <c r="F191" s="154"/>
      <c r="G191" s="155"/>
      <c r="H191" s="156"/>
      <c r="I191" s="157"/>
    </row>
    <row r="192" spans="1:9" ht="15.75">
      <c r="A192" s="150">
        <v>2721</v>
      </c>
      <c r="B192" s="182" t="s">
        <v>169</v>
      </c>
      <c r="C192" s="159">
        <v>2</v>
      </c>
      <c r="D192" s="160">
        <v>1</v>
      </c>
      <c r="E192" s="145" t="s">
        <v>524</v>
      </c>
      <c r="F192" s="168" t="s">
        <v>525</v>
      </c>
      <c r="G192" s="162"/>
      <c r="H192" s="163"/>
      <c r="I192" s="164"/>
    </row>
    <row r="193" spans="1:9" ht="20.25" customHeight="1">
      <c r="A193" s="150">
        <v>2722</v>
      </c>
      <c r="B193" s="182" t="s">
        <v>169</v>
      </c>
      <c r="C193" s="159">
        <v>2</v>
      </c>
      <c r="D193" s="160">
        <v>2</v>
      </c>
      <c r="E193" s="145" t="s">
        <v>526</v>
      </c>
      <c r="F193" s="168" t="s">
        <v>527</v>
      </c>
      <c r="G193" s="162"/>
      <c r="H193" s="163"/>
      <c r="I193" s="164"/>
    </row>
    <row r="194" spans="1:9" ht="15.75">
      <c r="A194" s="150">
        <v>2723</v>
      </c>
      <c r="B194" s="182" t="s">
        <v>169</v>
      </c>
      <c r="C194" s="159">
        <v>2</v>
      </c>
      <c r="D194" s="160">
        <v>3</v>
      </c>
      <c r="E194" s="145" t="s">
        <v>33</v>
      </c>
      <c r="F194" s="168" t="s">
        <v>528</v>
      </c>
      <c r="G194" s="162"/>
      <c r="H194" s="163"/>
      <c r="I194" s="164"/>
    </row>
    <row r="195" spans="1:9" ht="15.75">
      <c r="A195" s="150">
        <v>2724</v>
      </c>
      <c r="B195" s="182" t="s">
        <v>169</v>
      </c>
      <c r="C195" s="159">
        <v>2</v>
      </c>
      <c r="D195" s="160">
        <v>4</v>
      </c>
      <c r="E195" s="145" t="s">
        <v>529</v>
      </c>
      <c r="F195" s="168" t="s">
        <v>530</v>
      </c>
      <c r="G195" s="162"/>
      <c r="H195" s="163"/>
      <c r="I195" s="164"/>
    </row>
    <row r="196" spans="1:9" ht="15.75">
      <c r="A196" s="150">
        <v>2730</v>
      </c>
      <c r="B196" s="180" t="s">
        <v>169</v>
      </c>
      <c r="C196" s="151">
        <v>3</v>
      </c>
      <c r="D196" s="152">
        <v>0</v>
      </c>
      <c r="E196" s="153" t="s">
        <v>531</v>
      </c>
      <c r="F196" s="154" t="s">
        <v>532</v>
      </c>
      <c r="G196" s="162"/>
      <c r="H196" s="163"/>
      <c r="I196" s="164"/>
    </row>
    <row r="197" spans="1:9" s="12" customFormat="1" ht="10.5" customHeight="1">
      <c r="A197" s="150"/>
      <c r="B197" s="137"/>
      <c r="C197" s="151"/>
      <c r="D197" s="152"/>
      <c r="E197" s="145" t="s">
        <v>80</v>
      </c>
      <c r="F197" s="154"/>
      <c r="G197" s="155"/>
      <c r="H197" s="156"/>
      <c r="I197" s="157"/>
    </row>
    <row r="198" spans="1:9" ht="15" customHeight="1">
      <c r="A198" s="150">
        <v>2731</v>
      </c>
      <c r="B198" s="182" t="s">
        <v>169</v>
      </c>
      <c r="C198" s="159">
        <v>3</v>
      </c>
      <c r="D198" s="160">
        <v>1</v>
      </c>
      <c r="E198" s="145" t="s">
        <v>533</v>
      </c>
      <c r="F198" s="161" t="s">
        <v>534</v>
      </c>
      <c r="G198" s="162"/>
      <c r="H198" s="163"/>
      <c r="I198" s="164"/>
    </row>
    <row r="199" spans="1:9" ht="18" customHeight="1">
      <c r="A199" s="150">
        <v>2732</v>
      </c>
      <c r="B199" s="182" t="s">
        <v>169</v>
      </c>
      <c r="C199" s="159">
        <v>3</v>
      </c>
      <c r="D199" s="160">
        <v>2</v>
      </c>
      <c r="E199" s="145" t="s">
        <v>535</v>
      </c>
      <c r="F199" s="161" t="s">
        <v>536</v>
      </c>
      <c r="G199" s="162"/>
      <c r="H199" s="163"/>
      <c r="I199" s="164"/>
    </row>
    <row r="200" spans="1:9" ht="16.5" customHeight="1">
      <c r="A200" s="150">
        <v>2733</v>
      </c>
      <c r="B200" s="182" t="s">
        <v>169</v>
      </c>
      <c r="C200" s="159">
        <v>3</v>
      </c>
      <c r="D200" s="160">
        <v>3</v>
      </c>
      <c r="E200" s="145" t="s">
        <v>537</v>
      </c>
      <c r="F200" s="161" t="s">
        <v>538</v>
      </c>
      <c r="G200" s="162"/>
      <c r="H200" s="163"/>
      <c r="I200" s="164"/>
    </row>
    <row r="201" spans="1:9" ht="24">
      <c r="A201" s="150">
        <v>2734</v>
      </c>
      <c r="B201" s="182" t="s">
        <v>169</v>
      </c>
      <c r="C201" s="159">
        <v>3</v>
      </c>
      <c r="D201" s="160">
        <v>4</v>
      </c>
      <c r="E201" s="145" t="s">
        <v>539</v>
      </c>
      <c r="F201" s="161" t="s">
        <v>540</v>
      </c>
      <c r="G201" s="162"/>
      <c r="H201" s="163"/>
      <c r="I201" s="164"/>
    </row>
    <row r="202" spans="1:9" ht="15.75">
      <c r="A202" s="150">
        <v>2740</v>
      </c>
      <c r="B202" s="180" t="s">
        <v>169</v>
      </c>
      <c r="C202" s="151">
        <v>4</v>
      </c>
      <c r="D202" s="152">
        <v>0</v>
      </c>
      <c r="E202" s="153" t="s">
        <v>541</v>
      </c>
      <c r="F202" s="154" t="s">
        <v>542</v>
      </c>
      <c r="G202" s="162"/>
      <c r="H202" s="163"/>
      <c r="I202" s="164"/>
    </row>
    <row r="203" spans="1:9" s="12" customFormat="1" ht="10.5" customHeight="1">
      <c r="A203" s="150"/>
      <c r="B203" s="137"/>
      <c r="C203" s="151"/>
      <c r="D203" s="152"/>
      <c r="E203" s="145" t="s">
        <v>80</v>
      </c>
      <c r="F203" s="154"/>
      <c r="G203" s="155"/>
      <c r="H203" s="156"/>
      <c r="I203" s="157"/>
    </row>
    <row r="204" spans="1:9" ht="15.75">
      <c r="A204" s="150">
        <v>2741</v>
      </c>
      <c r="B204" s="182" t="s">
        <v>169</v>
      </c>
      <c r="C204" s="159">
        <v>4</v>
      </c>
      <c r="D204" s="160">
        <v>1</v>
      </c>
      <c r="E204" s="145" t="s">
        <v>541</v>
      </c>
      <c r="F204" s="168" t="s">
        <v>543</v>
      </c>
      <c r="G204" s="162"/>
      <c r="H204" s="163"/>
      <c r="I204" s="164"/>
    </row>
    <row r="205" spans="1:9" ht="24">
      <c r="A205" s="150">
        <v>2750</v>
      </c>
      <c r="B205" s="180" t="s">
        <v>169</v>
      </c>
      <c r="C205" s="151">
        <v>5</v>
      </c>
      <c r="D205" s="152">
        <v>0</v>
      </c>
      <c r="E205" s="153" t="s">
        <v>544</v>
      </c>
      <c r="F205" s="154" t="s">
        <v>545</v>
      </c>
      <c r="G205" s="162"/>
      <c r="H205" s="163"/>
      <c r="I205" s="164"/>
    </row>
    <row r="206" spans="1:9" s="12" customFormat="1" ht="10.5" customHeight="1">
      <c r="A206" s="150"/>
      <c r="B206" s="137"/>
      <c r="C206" s="151"/>
      <c r="D206" s="152"/>
      <c r="E206" s="145" t="s">
        <v>80</v>
      </c>
      <c r="F206" s="154"/>
      <c r="G206" s="155"/>
      <c r="H206" s="156"/>
      <c r="I206" s="157"/>
    </row>
    <row r="207" spans="1:9" ht="24">
      <c r="A207" s="150">
        <v>2751</v>
      </c>
      <c r="B207" s="182" t="s">
        <v>169</v>
      </c>
      <c r="C207" s="159">
        <v>5</v>
      </c>
      <c r="D207" s="160">
        <v>1</v>
      </c>
      <c r="E207" s="145" t="s">
        <v>544</v>
      </c>
      <c r="F207" s="168" t="s">
        <v>545</v>
      </c>
      <c r="G207" s="162"/>
      <c r="H207" s="163"/>
      <c r="I207" s="164"/>
    </row>
    <row r="208" spans="1:9" ht="15.75">
      <c r="A208" s="150">
        <v>2760</v>
      </c>
      <c r="B208" s="180" t="s">
        <v>169</v>
      </c>
      <c r="C208" s="151">
        <v>6</v>
      </c>
      <c r="D208" s="152">
        <v>0</v>
      </c>
      <c r="E208" s="153" t="s">
        <v>546</v>
      </c>
      <c r="F208" s="154" t="s">
        <v>547</v>
      </c>
      <c r="G208" s="169">
        <v>3150</v>
      </c>
      <c r="H208" s="169">
        <v>3150</v>
      </c>
      <c r="I208" s="164"/>
    </row>
    <row r="209" spans="1:9" s="12" customFormat="1" ht="10.5" customHeight="1">
      <c r="A209" s="150"/>
      <c r="B209" s="137"/>
      <c r="C209" s="151"/>
      <c r="D209" s="152"/>
      <c r="E209" s="145" t="s">
        <v>80</v>
      </c>
      <c r="F209" s="154"/>
      <c r="G209" s="155"/>
      <c r="H209" s="156"/>
      <c r="I209" s="157"/>
    </row>
    <row r="210" spans="1:9" ht="15.75">
      <c r="A210" s="150">
        <v>2761</v>
      </c>
      <c r="B210" s="182" t="s">
        <v>169</v>
      </c>
      <c r="C210" s="159">
        <v>6</v>
      </c>
      <c r="D210" s="160">
        <v>1</v>
      </c>
      <c r="E210" s="145" t="s">
        <v>171</v>
      </c>
      <c r="F210" s="154"/>
      <c r="G210" s="162"/>
      <c r="H210" s="163"/>
      <c r="I210" s="164"/>
    </row>
    <row r="211" spans="1:9" ht="15.75">
      <c r="A211" s="150">
        <v>2762</v>
      </c>
      <c r="B211" s="182" t="s">
        <v>169</v>
      </c>
      <c r="C211" s="159">
        <v>6</v>
      </c>
      <c r="D211" s="160">
        <v>2</v>
      </c>
      <c r="E211" s="145" t="s">
        <v>546</v>
      </c>
      <c r="F211" s="168" t="s">
        <v>548</v>
      </c>
      <c r="G211" s="169">
        <v>3150</v>
      </c>
      <c r="H211" s="169">
        <v>3150</v>
      </c>
      <c r="I211" s="164"/>
    </row>
    <row r="212" spans="1:9" s="84" customFormat="1" ht="33.75" customHeight="1">
      <c r="A212" s="174">
        <v>2800</v>
      </c>
      <c r="B212" s="180" t="s">
        <v>172</v>
      </c>
      <c r="C212" s="151">
        <v>0</v>
      </c>
      <c r="D212" s="152">
        <v>0</v>
      </c>
      <c r="E212" s="181" t="s">
        <v>635</v>
      </c>
      <c r="F212" s="175" t="s">
        <v>549</v>
      </c>
      <c r="G212" s="184">
        <f>SUM(G214+G217+G226+G231)</f>
        <v>159457.1</v>
      </c>
      <c r="H212" s="184">
        <f>SUM(H214+H217+H226+H231)</f>
        <v>87532.5</v>
      </c>
      <c r="I212" s="184">
        <f>SUM(I214+I217+I226+I231)</f>
        <v>71924.6</v>
      </c>
    </row>
    <row r="213" spans="1:9" ht="11.25" customHeight="1">
      <c r="A213" s="144"/>
      <c r="B213" s="137"/>
      <c r="C213" s="138"/>
      <c r="D213" s="139"/>
      <c r="E213" s="145" t="s">
        <v>79</v>
      </c>
      <c r="F213" s="146"/>
      <c r="G213" s="147"/>
      <c r="H213" s="148"/>
      <c r="I213" s="149"/>
    </row>
    <row r="214" spans="1:9" ht="15.75">
      <c r="A214" s="150">
        <v>2810</v>
      </c>
      <c r="B214" s="182" t="s">
        <v>172</v>
      </c>
      <c r="C214" s="159">
        <v>1</v>
      </c>
      <c r="D214" s="160">
        <v>0</v>
      </c>
      <c r="E214" s="153" t="s">
        <v>550</v>
      </c>
      <c r="F214" s="154" t="s">
        <v>551</v>
      </c>
      <c r="G214" s="169">
        <v>2500</v>
      </c>
      <c r="H214" s="169">
        <v>2500</v>
      </c>
      <c r="I214" s="164"/>
    </row>
    <row r="215" spans="1:9" s="12" customFormat="1" ht="10.5" customHeight="1">
      <c r="A215" s="150"/>
      <c r="B215" s="137"/>
      <c r="C215" s="151"/>
      <c r="D215" s="152"/>
      <c r="E215" s="145" t="s">
        <v>80</v>
      </c>
      <c r="F215" s="154"/>
      <c r="G215" s="155"/>
      <c r="H215" s="156"/>
      <c r="I215" s="157"/>
    </row>
    <row r="216" spans="1:9" ht="15.75">
      <c r="A216" s="150">
        <v>2811</v>
      </c>
      <c r="B216" s="182" t="s">
        <v>172</v>
      </c>
      <c r="C216" s="159">
        <v>1</v>
      </c>
      <c r="D216" s="160">
        <v>1</v>
      </c>
      <c r="E216" s="145" t="s">
        <v>550</v>
      </c>
      <c r="F216" s="168" t="s">
        <v>552</v>
      </c>
      <c r="G216" s="169">
        <v>2500</v>
      </c>
      <c r="H216" s="169">
        <v>2500</v>
      </c>
      <c r="I216" s="164"/>
    </row>
    <row r="217" spans="1:9" ht="15">
      <c r="A217" s="150">
        <v>2820</v>
      </c>
      <c r="B217" s="180" t="s">
        <v>172</v>
      </c>
      <c r="C217" s="151">
        <v>2</v>
      </c>
      <c r="D217" s="152">
        <v>0</v>
      </c>
      <c r="E217" s="153" t="s">
        <v>553</v>
      </c>
      <c r="F217" s="154" t="s">
        <v>554</v>
      </c>
      <c r="G217" s="169">
        <f>SUM(G221+G222+G225)</f>
        <v>152758.6</v>
      </c>
      <c r="H217" s="169">
        <f>SUM(H221+H222)</f>
        <v>83547.5</v>
      </c>
      <c r="I217" s="185">
        <v>69211.1</v>
      </c>
    </row>
    <row r="218" spans="1:9" s="12" customFormat="1" ht="10.5" customHeight="1">
      <c r="A218" s="150"/>
      <c r="B218" s="137"/>
      <c r="C218" s="151"/>
      <c r="D218" s="152"/>
      <c r="E218" s="145" t="s">
        <v>80</v>
      </c>
      <c r="F218" s="154"/>
      <c r="G218" s="155"/>
      <c r="H218" s="156"/>
      <c r="I218" s="157"/>
    </row>
    <row r="219" spans="1:9" ht="15.75">
      <c r="A219" s="150">
        <v>2821</v>
      </c>
      <c r="B219" s="182" t="s">
        <v>172</v>
      </c>
      <c r="C219" s="159">
        <v>2</v>
      </c>
      <c r="D219" s="160">
        <v>1</v>
      </c>
      <c r="E219" s="145" t="s">
        <v>173</v>
      </c>
      <c r="F219" s="154"/>
      <c r="G219" s="162"/>
      <c r="H219" s="163"/>
      <c r="I219" s="164"/>
    </row>
    <row r="220" spans="1:9" ht="15.75">
      <c r="A220" s="150">
        <v>2822</v>
      </c>
      <c r="B220" s="182" t="s">
        <v>172</v>
      </c>
      <c r="C220" s="159">
        <v>2</v>
      </c>
      <c r="D220" s="160">
        <v>2</v>
      </c>
      <c r="E220" s="145" t="s">
        <v>174</v>
      </c>
      <c r="F220" s="154"/>
      <c r="G220" s="162"/>
      <c r="H220" s="163"/>
      <c r="I220" s="164"/>
    </row>
    <row r="221" spans="1:9" ht="15">
      <c r="A221" s="150">
        <v>2823</v>
      </c>
      <c r="B221" s="182" t="s">
        <v>172</v>
      </c>
      <c r="C221" s="159">
        <v>2</v>
      </c>
      <c r="D221" s="160">
        <v>3</v>
      </c>
      <c r="E221" s="145" t="s">
        <v>209</v>
      </c>
      <c r="F221" s="168" t="s">
        <v>555</v>
      </c>
      <c r="G221" s="169">
        <v>122312.7</v>
      </c>
      <c r="H221" s="169">
        <v>58892</v>
      </c>
      <c r="I221" s="169">
        <v>63420.7</v>
      </c>
    </row>
    <row r="222" spans="1:9" ht="15.75">
      <c r="A222" s="150">
        <v>2824</v>
      </c>
      <c r="B222" s="182" t="s">
        <v>172</v>
      </c>
      <c r="C222" s="159">
        <v>2</v>
      </c>
      <c r="D222" s="160">
        <v>4</v>
      </c>
      <c r="E222" s="145" t="s">
        <v>175</v>
      </c>
      <c r="F222" s="168"/>
      <c r="G222" s="169">
        <v>24655.5</v>
      </c>
      <c r="H222" s="169">
        <v>24655.5</v>
      </c>
      <c r="I222" s="164"/>
    </row>
    <row r="223" spans="1:9" ht="15.75">
      <c r="A223" s="150">
        <v>2825</v>
      </c>
      <c r="B223" s="182" t="s">
        <v>172</v>
      </c>
      <c r="C223" s="159">
        <v>2</v>
      </c>
      <c r="D223" s="160">
        <v>5</v>
      </c>
      <c r="E223" s="145" t="s">
        <v>176</v>
      </c>
      <c r="F223" s="168"/>
      <c r="G223" s="162"/>
      <c r="H223" s="163"/>
      <c r="I223" s="164"/>
    </row>
    <row r="224" spans="1:9" ht="15.75">
      <c r="A224" s="150">
        <v>2826</v>
      </c>
      <c r="B224" s="182" t="s">
        <v>172</v>
      </c>
      <c r="C224" s="159">
        <v>2</v>
      </c>
      <c r="D224" s="160">
        <v>6</v>
      </c>
      <c r="E224" s="145" t="s">
        <v>177</v>
      </c>
      <c r="F224" s="168"/>
      <c r="G224" s="162"/>
      <c r="H224" s="163"/>
      <c r="I224" s="164"/>
    </row>
    <row r="225" spans="1:9" ht="24">
      <c r="A225" s="150">
        <v>2827</v>
      </c>
      <c r="B225" s="182" t="s">
        <v>172</v>
      </c>
      <c r="C225" s="159">
        <v>2</v>
      </c>
      <c r="D225" s="160">
        <v>7</v>
      </c>
      <c r="E225" s="145" t="s">
        <v>178</v>
      </c>
      <c r="F225" s="168"/>
      <c r="G225" s="186">
        <v>5790.4</v>
      </c>
      <c r="H225" s="163"/>
      <c r="I225" s="186">
        <v>5790.4</v>
      </c>
    </row>
    <row r="226" spans="1:9" ht="29.25" customHeight="1">
      <c r="A226" s="150">
        <v>2830</v>
      </c>
      <c r="B226" s="180" t="s">
        <v>172</v>
      </c>
      <c r="C226" s="151">
        <v>3</v>
      </c>
      <c r="D226" s="152">
        <v>0</v>
      </c>
      <c r="E226" s="153" t="s">
        <v>556</v>
      </c>
      <c r="F226" s="179" t="s">
        <v>557</v>
      </c>
      <c r="G226" s="186">
        <v>3913.5</v>
      </c>
      <c r="H226" s="186">
        <v>1200</v>
      </c>
      <c r="I226" s="186">
        <v>2713.5</v>
      </c>
    </row>
    <row r="227" spans="1:9" s="12" customFormat="1" ht="10.5" customHeight="1">
      <c r="A227" s="150"/>
      <c r="B227" s="137"/>
      <c r="C227" s="151"/>
      <c r="D227" s="152"/>
      <c r="E227" s="145" t="s">
        <v>80</v>
      </c>
      <c r="F227" s="154"/>
      <c r="G227" s="155"/>
      <c r="H227" s="156"/>
      <c r="I227" s="157"/>
    </row>
    <row r="228" spans="1:9" ht="15">
      <c r="A228" s="150">
        <v>2831</v>
      </c>
      <c r="B228" s="182" t="s">
        <v>172</v>
      </c>
      <c r="C228" s="159">
        <v>3</v>
      </c>
      <c r="D228" s="160">
        <v>1</v>
      </c>
      <c r="E228" s="145" t="s">
        <v>210</v>
      </c>
      <c r="F228" s="179"/>
      <c r="G228" s="186">
        <v>3913.5</v>
      </c>
      <c r="H228" s="186">
        <v>1200</v>
      </c>
      <c r="I228" s="186">
        <v>2713.5</v>
      </c>
    </row>
    <row r="229" spans="1:9" ht="15.75">
      <c r="A229" s="150">
        <v>2832</v>
      </c>
      <c r="B229" s="182" t="s">
        <v>172</v>
      </c>
      <c r="C229" s="159">
        <v>3</v>
      </c>
      <c r="D229" s="160">
        <v>2</v>
      </c>
      <c r="E229" s="145" t="s">
        <v>217</v>
      </c>
      <c r="F229" s="179"/>
      <c r="G229" s="162"/>
      <c r="H229" s="163"/>
      <c r="I229" s="164"/>
    </row>
    <row r="230" spans="1:9" ht="15.75">
      <c r="A230" s="150">
        <v>2833</v>
      </c>
      <c r="B230" s="182" t="s">
        <v>172</v>
      </c>
      <c r="C230" s="159">
        <v>3</v>
      </c>
      <c r="D230" s="160">
        <v>3</v>
      </c>
      <c r="E230" s="145" t="s">
        <v>218</v>
      </c>
      <c r="F230" s="168" t="s">
        <v>558</v>
      </c>
      <c r="G230" s="162"/>
      <c r="H230" s="163"/>
      <c r="I230" s="164"/>
    </row>
    <row r="231" spans="1:9" ht="14.25" customHeight="1">
      <c r="A231" s="150">
        <v>2840</v>
      </c>
      <c r="B231" s="180" t="s">
        <v>172</v>
      </c>
      <c r="C231" s="151">
        <v>4</v>
      </c>
      <c r="D231" s="152">
        <v>0</v>
      </c>
      <c r="E231" s="153" t="s">
        <v>219</v>
      </c>
      <c r="F231" s="179" t="s">
        <v>559</v>
      </c>
      <c r="G231" s="186">
        <v>285</v>
      </c>
      <c r="H231" s="186">
        <v>285</v>
      </c>
      <c r="I231" s="164"/>
    </row>
    <row r="232" spans="1:9" s="12" customFormat="1" ht="10.5" customHeight="1">
      <c r="A232" s="150"/>
      <c r="B232" s="137"/>
      <c r="C232" s="151"/>
      <c r="D232" s="152"/>
      <c r="E232" s="145" t="s">
        <v>80</v>
      </c>
      <c r="F232" s="154"/>
      <c r="G232" s="155"/>
      <c r="H232" s="156"/>
      <c r="I232" s="157"/>
    </row>
    <row r="233" spans="1:9" ht="14.25" customHeight="1">
      <c r="A233" s="150">
        <v>2841</v>
      </c>
      <c r="B233" s="182" t="s">
        <v>172</v>
      </c>
      <c r="C233" s="159">
        <v>4</v>
      </c>
      <c r="D233" s="160">
        <v>1</v>
      </c>
      <c r="E233" s="145" t="s">
        <v>220</v>
      </c>
      <c r="F233" s="179"/>
      <c r="G233" s="186">
        <v>285</v>
      </c>
      <c r="H233" s="186">
        <v>285</v>
      </c>
      <c r="I233" s="164"/>
    </row>
    <row r="234" spans="1:9" ht="29.25" customHeight="1">
      <c r="A234" s="150">
        <v>2842</v>
      </c>
      <c r="B234" s="182" t="s">
        <v>172</v>
      </c>
      <c r="C234" s="159">
        <v>4</v>
      </c>
      <c r="D234" s="160">
        <v>2</v>
      </c>
      <c r="E234" s="145" t="s">
        <v>221</v>
      </c>
      <c r="F234" s="179"/>
      <c r="G234" s="162"/>
      <c r="H234" s="163"/>
      <c r="I234" s="164"/>
    </row>
    <row r="235" spans="1:9" ht="15.75">
      <c r="A235" s="150">
        <v>2843</v>
      </c>
      <c r="B235" s="182" t="s">
        <v>172</v>
      </c>
      <c r="C235" s="159">
        <v>4</v>
      </c>
      <c r="D235" s="160">
        <v>3</v>
      </c>
      <c r="E235" s="145" t="s">
        <v>219</v>
      </c>
      <c r="F235" s="168" t="s">
        <v>560</v>
      </c>
      <c r="G235" s="162"/>
      <c r="H235" s="163"/>
      <c r="I235" s="164"/>
    </row>
    <row r="236" spans="1:9" ht="26.25" customHeight="1">
      <c r="A236" s="150">
        <v>2850</v>
      </c>
      <c r="B236" s="180" t="s">
        <v>172</v>
      </c>
      <c r="C236" s="151">
        <v>5</v>
      </c>
      <c r="D236" s="152">
        <v>0</v>
      </c>
      <c r="E236" s="193" t="s">
        <v>561</v>
      </c>
      <c r="F236" s="179" t="s">
        <v>562</v>
      </c>
      <c r="G236" s="162"/>
      <c r="H236" s="163"/>
      <c r="I236" s="164"/>
    </row>
    <row r="237" spans="1:9" s="12" customFormat="1" ht="10.5" customHeight="1">
      <c r="A237" s="150"/>
      <c r="B237" s="137"/>
      <c r="C237" s="151"/>
      <c r="D237" s="152"/>
      <c r="E237" s="145" t="s">
        <v>80</v>
      </c>
      <c r="F237" s="154"/>
      <c r="G237" s="155"/>
      <c r="H237" s="156"/>
      <c r="I237" s="157"/>
    </row>
    <row r="238" spans="1:9" ht="24" customHeight="1">
      <c r="A238" s="150">
        <v>2851</v>
      </c>
      <c r="B238" s="180" t="s">
        <v>172</v>
      </c>
      <c r="C238" s="151">
        <v>5</v>
      </c>
      <c r="D238" s="152">
        <v>1</v>
      </c>
      <c r="E238" s="194" t="s">
        <v>561</v>
      </c>
      <c r="F238" s="168" t="s">
        <v>563</v>
      </c>
      <c r="G238" s="162"/>
      <c r="H238" s="163"/>
      <c r="I238" s="164"/>
    </row>
    <row r="239" spans="1:9" ht="27" customHeight="1">
      <c r="A239" s="150">
        <v>2860</v>
      </c>
      <c r="B239" s="180" t="s">
        <v>172</v>
      </c>
      <c r="C239" s="151">
        <v>6</v>
      </c>
      <c r="D239" s="152">
        <v>0</v>
      </c>
      <c r="E239" s="193" t="s">
        <v>564</v>
      </c>
      <c r="F239" s="179" t="s">
        <v>566</v>
      </c>
      <c r="G239" s="169"/>
      <c r="H239" s="192"/>
      <c r="I239" s="170"/>
    </row>
    <row r="240" spans="1:9" s="12" customFormat="1" ht="10.5" customHeight="1">
      <c r="A240" s="150"/>
      <c r="B240" s="137"/>
      <c r="C240" s="151"/>
      <c r="D240" s="152"/>
      <c r="E240" s="145" t="s">
        <v>80</v>
      </c>
      <c r="F240" s="154"/>
      <c r="G240" s="155"/>
      <c r="H240" s="156"/>
      <c r="I240" s="157"/>
    </row>
    <row r="241" spans="1:9" ht="12" customHeight="1">
      <c r="A241" s="150">
        <v>2861</v>
      </c>
      <c r="B241" s="182" t="s">
        <v>172</v>
      </c>
      <c r="C241" s="159">
        <v>6</v>
      </c>
      <c r="D241" s="160">
        <v>1</v>
      </c>
      <c r="E241" s="194" t="s">
        <v>564</v>
      </c>
      <c r="F241" s="168" t="s">
        <v>567</v>
      </c>
      <c r="G241" s="169"/>
      <c r="H241" s="192"/>
      <c r="I241" s="170"/>
    </row>
    <row r="242" spans="1:9" s="84" customFormat="1" ht="44.25" customHeight="1">
      <c r="A242" s="174">
        <v>2900</v>
      </c>
      <c r="B242" s="180" t="s">
        <v>179</v>
      </c>
      <c r="C242" s="151">
        <v>0</v>
      </c>
      <c r="D242" s="152">
        <v>0</v>
      </c>
      <c r="E242" s="181" t="s">
        <v>636</v>
      </c>
      <c r="F242" s="175" t="s">
        <v>568</v>
      </c>
      <c r="G242" s="183">
        <f>SUM(G244+G262)</f>
        <v>105660.1</v>
      </c>
      <c r="H242" s="183">
        <f>SUM(H244+H262)</f>
        <v>101160.1</v>
      </c>
      <c r="I242" s="183">
        <f>SUM(I244+I262)</f>
        <v>4500</v>
      </c>
    </row>
    <row r="243" spans="1:9" ht="11.25" customHeight="1">
      <c r="A243" s="144"/>
      <c r="B243" s="137"/>
      <c r="C243" s="138"/>
      <c r="D243" s="139"/>
      <c r="E243" s="145" t="s">
        <v>79</v>
      </c>
      <c r="F243" s="146"/>
      <c r="G243" s="147"/>
      <c r="H243" s="148"/>
      <c r="I243" s="149"/>
    </row>
    <row r="244" spans="1:9" ht="24">
      <c r="A244" s="150">
        <v>2910</v>
      </c>
      <c r="B244" s="180" t="s">
        <v>179</v>
      </c>
      <c r="C244" s="151">
        <v>1</v>
      </c>
      <c r="D244" s="152">
        <v>0</v>
      </c>
      <c r="E244" s="153" t="s">
        <v>212</v>
      </c>
      <c r="F244" s="154" t="s">
        <v>569</v>
      </c>
      <c r="G244" s="183">
        <v>98065.1</v>
      </c>
      <c r="H244" s="183">
        <v>93565.1</v>
      </c>
      <c r="I244" s="183">
        <v>4500</v>
      </c>
    </row>
    <row r="245" spans="1:9" s="12" customFormat="1" ht="10.5" customHeight="1">
      <c r="A245" s="150"/>
      <c r="B245" s="137"/>
      <c r="C245" s="151"/>
      <c r="D245" s="152"/>
      <c r="E245" s="145" t="s">
        <v>80</v>
      </c>
      <c r="F245" s="154"/>
      <c r="G245" s="155"/>
      <c r="H245" s="156"/>
      <c r="I245" s="157"/>
    </row>
    <row r="246" spans="1:9" ht="15">
      <c r="A246" s="150">
        <v>2911</v>
      </c>
      <c r="B246" s="182" t="s">
        <v>179</v>
      </c>
      <c r="C246" s="159">
        <v>1</v>
      </c>
      <c r="D246" s="160">
        <v>1</v>
      </c>
      <c r="E246" s="145" t="s">
        <v>570</v>
      </c>
      <c r="F246" s="168" t="s">
        <v>571</v>
      </c>
      <c r="G246" s="183">
        <v>98065.1</v>
      </c>
      <c r="H246" s="183">
        <v>93565.1</v>
      </c>
      <c r="I246" s="183">
        <v>4500</v>
      </c>
    </row>
    <row r="247" spans="1:9" ht="15.75">
      <c r="A247" s="150">
        <v>2912</v>
      </c>
      <c r="B247" s="182" t="s">
        <v>179</v>
      </c>
      <c r="C247" s="159">
        <v>1</v>
      </c>
      <c r="D247" s="160">
        <v>2</v>
      </c>
      <c r="E247" s="145" t="s">
        <v>180</v>
      </c>
      <c r="F247" s="168" t="s">
        <v>572</v>
      </c>
      <c r="G247" s="162"/>
      <c r="H247" s="163"/>
      <c r="I247" s="164"/>
    </row>
    <row r="248" spans="1:9" ht="15.75">
      <c r="A248" s="150">
        <v>2920</v>
      </c>
      <c r="B248" s="180" t="s">
        <v>179</v>
      </c>
      <c r="C248" s="151">
        <v>2</v>
      </c>
      <c r="D248" s="152">
        <v>0</v>
      </c>
      <c r="E248" s="153" t="s">
        <v>181</v>
      </c>
      <c r="F248" s="154" t="s">
        <v>573</v>
      </c>
      <c r="G248" s="162"/>
      <c r="H248" s="163"/>
      <c r="I248" s="164"/>
    </row>
    <row r="249" spans="1:9" s="12" customFormat="1" ht="10.5" customHeight="1">
      <c r="A249" s="150"/>
      <c r="B249" s="137"/>
      <c r="C249" s="151"/>
      <c r="D249" s="152"/>
      <c r="E249" s="145" t="s">
        <v>80</v>
      </c>
      <c r="F249" s="154"/>
      <c r="G249" s="155"/>
      <c r="H249" s="156"/>
      <c r="I249" s="157"/>
    </row>
    <row r="250" spans="1:9" ht="15.75">
      <c r="A250" s="150">
        <v>2921</v>
      </c>
      <c r="B250" s="182" t="s">
        <v>179</v>
      </c>
      <c r="C250" s="159">
        <v>2</v>
      </c>
      <c r="D250" s="160">
        <v>1</v>
      </c>
      <c r="E250" s="145" t="s">
        <v>182</v>
      </c>
      <c r="F250" s="168" t="s">
        <v>574</v>
      </c>
      <c r="G250" s="162"/>
      <c r="H250" s="163"/>
      <c r="I250" s="164"/>
    </row>
    <row r="251" spans="1:9" ht="15.75">
      <c r="A251" s="150">
        <v>2922</v>
      </c>
      <c r="B251" s="182" t="s">
        <v>179</v>
      </c>
      <c r="C251" s="159">
        <v>2</v>
      </c>
      <c r="D251" s="160">
        <v>2</v>
      </c>
      <c r="E251" s="145" t="s">
        <v>183</v>
      </c>
      <c r="F251" s="168" t="s">
        <v>575</v>
      </c>
      <c r="G251" s="162"/>
      <c r="H251" s="163"/>
      <c r="I251" s="164"/>
    </row>
    <row r="252" spans="1:9" ht="36">
      <c r="A252" s="150">
        <v>2930</v>
      </c>
      <c r="B252" s="180" t="s">
        <v>179</v>
      </c>
      <c r="C252" s="151">
        <v>3</v>
      </c>
      <c r="D252" s="152">
        <v>0</v>
      </c>
      <c r="E252" s="153" t="s">
        <v>184</v>
      </c>
      <c r="F252" s="154" t="s">
        <v>576</v>
      </c>
      <c r="G252" s="162"/>
      <c r="H252" s="163"/>
      <c r="I252" s="164"/>
    </row>
    <row r="253" spans="1:9" s="12" customFormat="1" ht="10.5" customHeight="1">
      <c r="A253" s="150"/>
      <c r="B253" s="137"/>
      <c r="C253" s="151"/>
      <c r="D253" s="152"/>
      <c r="E253" s="145" t="s">
        <v>80</v>
      </c>
      <c r="F253" s="154"/>
      <c r="G253" s="155"/>
      <c r="H253" s="156"/>
      <c r="I253" s="157"/>
    </row>
    <row r="254" spans="1:9" ht="24">
      <c r="A254" s="150">
        <v>2931</v>
      </c>
      <c r="B254" s="182" t="s">
        <v>179</v>
      </c>
      <c r="C254" s="159">
        <v>3</v>
      </c>
      <c r="D254" s="160">
        <v>1</v>
      </c>
      <c r="E254" s="145" t="s">
        <v>185</v>
      </c>
      <c r="F254" s="168" t="s">
        <v>577</v>
      </c>
      <c r="G254" s="162"/>
      <c r="H254" s="163"/>
      <c r="I254" s="164"/>
    </row>
    <row r="255" spans="1:9" ht="15.75">
      <c r="A255" s="150">
        <v>2932</v>
      </c>
      <c r="B255" s="182" t="s">
        <v>179</v>
      </c>
      <c r="C255" s="159">
        <v>3</v>
      </c>
      <c r="D255" s="160">
        <v>2</v>
      </c>
      <c r="E255" s="145" t="s">
        <v>186</v>
      </c>
      <c r="F255" s="168"/>
      <c r="G255" s="162"/>
      <c r="H255" s="163"/>
      <c r="I255" s="164"/>
    </row>
    <row r="256" spans="1:9" ht="15.75">
      <c r="A256" s="150">
        <v>2940</v>
      </c>
      <c r="B256" s="180" t="s">
        <v>179</v>
      </c>
      <c r="C256" s="151">
        <v>4</v>
      </c>
      <c r="D256" s="152">
        <v>0</v>
      </c>
      <c r="E256" s="153" t="s">
        <v>578</v>
      </c>
      <c r="F256" s="154" t="s">
        <v>579</v>
      </c>
      <c r="G256" s="162"/>
      <c r="H256" s="163"/>
      <c r="I256" s="164"/>
    </row>
    <row r="257" spans="1:9" s="12" customFormat="1" ht="10.5" customHeight="1">
      <c r="A257" s="150"/>
      <c r="B257" s="137"/>
      <c r="C257" s="151"/>
      <c r="D257" s="152"/>
      <c r="E257" s="145" t="s">
        <v>80</v>
      </c>
      <c r="F257" s="154"/>
      <c r="G257" s="155"/>
      <c r="H257" s="156"/>
      <c r="I257" s="157"/>
    </row>
    <row r="258" spans="1:9" ht="15.75">
      <c r="A258" s="150">
        <v>2941</v>
      </c>
      <c r="B258" s="182" t="s">
        <v>179</v>
      </c>
      <c r="C258" s="159">
        <v>4</v>
      </c>
      <c r="D258" s="160">
        <v>1</v>
      </c>
      <c r="E258" s="145" t="s">
        <v>187</v>
      </c>
      <c r="F258" s="168" t="s">
        <v>580</v>
      </c>
      <c r="G258" s="162"/>
      <c r="H258" s="163"/>
      <c r="I258" s="164"/>
    </row>
    <row r="259" spans="1:9" ht="15.75">
      <c r="A259" s="150">
        <v>2942</v>
      </c>
      <c r="B259" s="182" t="s">
        <v>179</v>
      </c>
      <c r="C259" s="159">
        <v>4</v>
      </c>
      <c r="D259" s="160">
        <v>2</v>
      </c>
      <c r="E259" s="145" t="s">
        <v>188</v>
      </c>
      <c r="F259" s="168" t="s">
        <v>581</v>
      </c>
      <c r="G259" s="162"/>
      <c r="H259" s="163"/>
      <c r="I259" s="164"/>
    </row>
    <row r="260" spans="1:9" ht="15.75">
      <c r="A260" s="150">
        <v>2950</v>
      </c>
      <c r="B260" s="180" t="s">
        <v>179</v>
      </c>
      <c r="C260" s="151">
        <v>5</v>
      </c>
      <c r="D260" s="152">
        <v>0</v>
      </c>
      <c r="E260" s="153" t="s">
        <v>582</v>
      </c>
      <c r="F260" s="154" t="s">
        <v>583</v>
      </c>
      <c r="G260" s="162"/>
      <c r="H260" s="163"/>
      <c r="I260" s="164"/>
    </row>
    <row r="261" spans="1:9" s="12" customFormat="1" ht="10.5" customHeight="1">
      <c r="A261" s="150"/>
      <c r="B261" s="137"/>
      <c r="C261" s="151"/>
      <c r="D261" s="152"/>
      <c r="E261" s="145" t="s">
        <v>80</v>
      </c>
      <c r="F261" s="154"/>
      <c r="G261" s="155"/>
      <c r="H261" s="156"/>
      <c r="I261" s="157"/>
    </row>
    <row r="262" spans="1:9" ht="15.75">
      <c r="A262" s="150">
        <v>2951</v>
      </c>
      <c r="B262" s="182" t="s">
        <v>179</v>
      </c>
      <c r="C262" s="159">
        <v>5</v>
      </c>
      <c r="D262" s="160">
        <v>1</v>
      </c>
      <c r="E262" s="145" t="s">
        <v>189</v>
      </c>
      <c r="F262" s="154"/>
      <c r="G262" s="183">
        <v>7595</v>
      </c>
      <c r="H262" s="183">
        <v>7595</v>
      </c>
      <c r="I262" s="164"/>
    </row>
    <row r="263" spans="1:9" ht="15.75">
      <c r="A263" s="150">
        <v>2952</v>
      </c>
      <c r="B263" s="182" t="s">
        <v>179</v>
      </c>
      <c r="C263" s="159">
        <v>5</v>
      </c>
      <c r="D263" s="160">
        <v>2</v>
      </c>
      <c r="E263" s="145" t="s">
        <v>190</v>
      </c>
      <c r="F263" s="168" t="s">
        <v>584</v>
      </c>
      <c r="G263" s="162"/>
      <c r="H263" s="163"/>
      <c r="I263" s="164"/>
    </row>
    <row r="264" spans="1:9" ht="24">
      <c r="A264" s="150">
        <v>2960</v>
      </c>
      <c r="B264" s="180" t="s">
        <v>179</v>
      </c>
      <c r="C264" s="151">
        <v>6</v>
      </c>
      <c r="D264" s="152">
        <v>0</v>
      </c>
      <c r="E264" s="153" t="s">
        <v>585</v>
      </c>
      <c r="F264" s="154" t="s">
        <v>586</v>
      </c>
      <c r="G264" s="162"/>
      <c r="H264" s="163"/>
      <c r="I264" s="164"/>
    </row>
    <row r="265" spans="1:9" s="12" customFormat="1" ht="10.5" customHeight="1">
      <c r="A265" s="150"/>
      <c r="B265" s="137"/>
      <c r="C265" s="151"/>
      <c r="D265" s="152"/>
      <c r="E265" s="145" t="s">
        <v>80</v>
      </c>
      <c r="F265" s="154"/>
      <c r="G265" s="155"/>
      <c r="H265" s="156"/>
      <c r="I265" s="157"/>
    </row>
    <row r="266" spans="1:9" ht="15.75">
      <c r="A266" s="150">
        <v>2961</v>
      </c>
      <c r="B266" s="182" t="s">
        <v>179</v>
      </c>
      <c r="C266" s="159">
        <v>6</v>
      </c>
      <c r="D266" s="160">
        <v>1</v>
      </c>
      <c r="E266" s="145" t="s">
        <v>585</v>
      </c>
      <c r="F266" s="168" t="s">
        <v>587</v>
      </c>
      <c r="G266" s="162"/>
      <c r="H266" s="163"/>
      <c r="I266" s="164"/>
    </row>
    <row r="267" spans="1:9" ht="24">
      <c r="A267" s="150">
        <v>2970</v>
      </c>
      <c r="B267" s="180" t="s">
        <v>179</v>
      </c>
      <c r="C267" s="151">
        <v>7</v>
      </c>
      <c r="D267" s="152">
        <v>0</v>
      </c>
      <c r="E267" s="153" t="s">
        <v>588</v>
      </c>
      <c r="F267" s="154" t="s">
        <v>589</v>
      </c>
      <c r="G267" s="162"/>
      <c r="H267" s="163"/>
      <c r="I267" s="164"/>
    </row>
    <row r="268" spans="1:9" s="12" customFormat="1" ht="10.5" customHeight="1">
      <c r="A268" s="150"/>
      <c r="B268" s="137"/>
      <c r="C268" s="151"/>
      <c r="D268" s="152"/>
      <c r="E268" s="145" t="s">
        <v>80</v>
      </c>
      <c r="F268" s="154"/>
      <c r="G268" s="155"/>
      <c r="H268" s="156"/>
      <c r="I268" s="157"/>
    </row>
    <row r="269" spans="1:9" ht="24">
      <c r="A269" s="150">
        <v>2971</v>
      </c>
      <c r="B269" s="182" t="s">
        <v>179</v>
      </c>
      <c r="C269" s="159">
        <v>7</v>
      </c>
      <c r="D269" s="160">
        <v>1</v>
      </c>
      <c r="E269" s="145" t="s">
        <v>588</v>
      </c>
      <c r="F269" s="168" t="s">
        <v>589</v>
      </c>
      <c r="G269" s="162"/>
      <c r="H269" s="163"/>
      <c r="I269" s="164"/>
    </row>
    <row r="270" spans="1:9" ht="15.75">
      <c r="A270" s="150">
        <v>2980</v>
      </c>
      <c r="B270" s="180" t="s">
        <v>179</v>
      </c>
      <c r="C270" s="151">
        <v>8</v>
      </c>
      <c r="D270" s="152">
        <v>0</v>
      </c>
      <c r="E270" s="153" t="s">
        <v>590</v>
      </c>
      <c r="F270" s="154" t="s">
        <v>591</v>
      </c>
      <c r="G270" s="162"/>
      <c r="H270" s="163"/>
      <c r="I270" s="164"/>
    </row>
    <row r="271" spans="1:9" s="12" customFormat="1" ht="10.5" customHeight="1">
      <c r="A271" s="150"/>
      <c r="B271" s="137"/>
      <c r="C271" s="151"/>
      <c r="D271" s="152"/>
      <c r="E271" s="145" t="s">
        <v>80</v>
      </c>
      <c r="F271" s="154"/>
      <c r="G271" s="155"/>
      <c r="H271" s="156"/>
      <c r="I271" s="157"/>
    </row>
    <row r="272" spans="1:9" ht="15.75">
      <c r="A272" s="150">
        <v>2981</v>
      </c>
      <c r="B272" s="182" t="s">
        <v>179</v>
      </c>
      <c r="C272" s="159">
        <v>8</v>
      </c>
      <c r="D272" s="160">
        <v>1</v>
      </c>
      <c r="E272" s="145" t="s">
        <v>590</v>
      </c>
      <c r="F272" s="168" t="s">
        <v>592</v>
      </c>
      <c r="G272" s="162"/>
      <c r="H272" s="163"/>
      <c r="I272" s="164"/>
    </row>
    <row r="273" spans="1:9" s="84" customFormat="1" ht="42" customHeight="1">
      <c r="A273" s="174">
        <v>3000</v>
      </c>
      <c r="B273" s="180" t="s">
        <v>192</v>
      </c>
      <c r="C273" s="151">
        <v>0</v>
      </c>
      <c r="D273" s="152">
        <v>0</v>
      </c>
      <c r="E273" s="181" t="s">
        <v>637</v>
      </c>
      <c r="F273" s="175" t="s">
        <v>593</v>
      </c>
      <c r="G273" s="183">
        <v>35884.6</v>
      </c>
      <c r="H273" s="183">
        <v>35884.6</v>
      </c>
      <c r="I273" s="178"/>
    </row>
    <row r="274" spans="1:9" ht="11.25" customHeight="1">
      <c r="A274" s="144"/>
      <c r="B274" s="137"/>
      <c r="C274" s="138"/>
      <c r="D274" s="139"/>
      <c r="E274" s="145" t="s">
        <v>79</v>
      </c>
      <c r="F274" s="146"/>
      <c r="G274" s="147"/>
      <c r="H274" s="148"/>
      <c r="I274" s="149"/>
    </row>
    <row r="275" spans="1:9" ht="15.75">
      <c r="A275" s="150">
        <v>3010</v>
      </c>
      <c r="B275" s="180" t="s">
        <v>192</v>
      </c>
      <c r="C275" s="151">
        <v>1</v>
      </c>
      <c r="D275" s="152">
        <v>0</v>
      </c>
      <c r="E275" s="153" t="s">
        <v>191</v>
      </c>
      <c r="F275" s="154" t="s">
        <v>594</v>
      </c>
      <c r="G275" s="162"/>
      <c r="H275" s="163"/>
      <c r="I275" s="164"/>
    </row>
    <row r="276" spans="1:9" s="12" customFormat="1" ht="10.5" customHeight="1">
      <c r="A276" s="150"/>
      <c r="B276" s="137"/>
      <c r="C276" s="151"/>
      <c r="D276" s="152"/>
      <c r="E276" s="145" t="s">
        <v>80</v>
      </c>
      <c r="F276" s="154"/>
      <c r="G276" s="155"/>
      <c r="H276" s="156"/>
      <c r="I276" s="157"/>
    </row>
    <row r="277" spans="1:9" ht="15.75">
      <c r="A277" s="150">
        <v>3011</v>
      </c>
      <c r="B277" s="182" t="s">
        <v>192</v>
      </c>
      <c r="C277" s="159">
        <v>1</v>
      </c>
      <c r="D277" s="160">
        <v>1</v>
      </c>
      <c r="E277" s="145" t="s">
        <v>595</v>
      </c>
      <c r="F277" s="168" t="s">
        <v>596</v>
      </c>
      <c r="G277" s="162"/>
      <c r="H277" s="163"/>
      <c r="I277" s="164"/>
    </row>
    <row r="278" spans="1:9" ht="15.75">
      <c r="A278" s="150">
        <v>3012</v>
      </c>
      <c r="B278" s="182" t="s">
        <v>192</v>
      </c>
      <c r="C278" s="159">
        <v>1</v>
      </c>
      <c r="D278" s="160">
        <v>2</v>
      </c>
      <c r="E278" s="145" t="s">
        <v>597</v>
      </c>
      <c r="F278" s="168" t="s">
        <v>598</v>
      </c>
      <c r="G278" s="162"/>
      <c r="H278" s="163"/>
      <c r="I278" s="164"/>
    </row>
    <row r="279" spans="1:9" ht="15.75">
      <c r="A279" s="150">
        <v>3020</v>
      </c>
      <c r="B279" s="180" t="s">
        <v>192</v>
      </c>
      <c r="C279" s="151">
        <v>2</v>
      </c>
      <c r="D279" s="152">
        <v>0</v>
      </c>
      <c r="E279" s="153" t="s">
        <v>599</v>
      </c>
      <c r="F279" s="154" t="s">
        <v>600</v>
      </c>
      <c r="G279" s="162"/>
      <c r="H279" s="163"/>
      <c r="I279" s="164"/>
    </row>
    <row r="280" spans="1:9" s="12" customFormat="1" ht="10.5" customHeight="1">
      <c r="A280" s="150"/>
      <c r="B280" s="137"/>
      <c r="C280" s="151"/>
      <c r="D280" s="152"/>
      <c r="E280" s="145" t="s">
        <v>80</v>
      </c>
      <c r="F280" s="154"/>
      <c r="G280" s="155"/>
      <c r="H280" s="156"/>
      <c r="I280" s="157"/>
    </row>
    <row r="281" spans="1:9" ht="15.75">
      <c r="A281" s="150">
        <v>3021</v>
      </c>
      <c r="B281" s="182" t="s">
        <v>192</v>
      </c>
      <c r="C281" s="159">
        <v>2</v>
      </c>
      <c r="D281" s="160">
        <v>1</v>
      </c>
      <c r="E281" s="145" t="s">
        <v>599</v>
      </c>
      <c r="F281" s="168" t="s">
        <v>601</v>
      </c>
      <c r="G281" s="162"/>
      <c r="H281" s="163"/>
      <c r="I281" s="164"/>
    </row>
    <row r="282" spans="1:9" ht="15.75">
      <c r="A282" s="150">
        <v>3030</v>
      </c>
      <c r="B282" s="180" t="s">
        <v>192</v>
      </c>
      <c r="C282" s="151">
        <v>3</v>
      </c>
      <c r="D282" s="152">
        <v>0</v>
      </c>
      <c r="E282" s="153" t="s">
        <v>602</v>
      </c>
      <c r="F282" s="154" t="s">
        <v>603</v>
      </c>
      <c r="G282" s="162"/>
      <c r="H282" s="163"/>
      <c r="I282" s="164"/>
    </row>
    <row r="283" spans="1:9" s="12" customFormat="1" ht="15.75">
      <c r="A283" s="150"/>
      <c r="B283" s="137"/>
      <c r="C283" s="151"/>
      <c r="D283" s="152"/>
      <c r="E283" s="145" t="s">
        <v>80</v>
      </c>
      <c r="F283" s="154"/>
      <c r="G283" s="155"/>
      <c r="H283" s="156"/>
      <c r="I283" s="157"/>
    </row>
    <row r="284" spans="1:9" s="12" customFormat="1" ht="15.75">
      <c r="A284" s="150">
        <v>3031</v>
      </c>
      <c r="B284" s="182" t="s">
        <v>192</v>
      </c>
      <c r="C284" s="159">
        <v>3</v>
      </c>
      <c r="D284" s="160" t="s">
        <v>108</v>
      </c>
      <c r="E284" s="145" t="s">
        <v>602</v>
      </c>
      <c r="F284" s="154"/>
      <c r="G284" s="155"/>
      <c r="H284" s="156"/>
      <c r="I284" s="157"/>
    </row>
    <row r="285" spans="1:9" ht="15.75">
      <c r="A285" s="150">
        <v>3040</v>
      </c>
      <c r="B285" s="180" t="s">
        <v>192</v>
      </c>
      <c r="C285" s="151">
        <v>4</v>
      </c>
      <c r="D285" s="152">
        <v>0</v>
      </c>
      <c r="E285" s="153" t="s">
        <v>604</v>
      </c>
      <c r="F285" s="154" t="s">
        <v>605</v>
      </c>
      <c r="G285" s="162"/>
      <c r="H285" s="163"/>
      <c r="I285" s="164"/>
    </row>
    <row r="286" spans="1:9" s="12" customFormat="1" ht="10.5" customHeight="1">
      <c r="A286" s="150"/>
      <c r="B286" s="137"/>
      <c r="C286" s="151"/>
      <c r="D286" s="152"/>
      <c r="E286" s="145" t="s">
        <v>80</v>
      </c>
      <c r="F286" s="154"/>
      <c r="G286" s="155"/>
      <c r="H286" s="156"/>
      <c r="I286" s="157"/>
    </row>
    <row r="287" spans="1:9" ht="15.75">
      <c r="A287" s="150">
        <v>3041</v>
      </c>
      <c r="B287" s="182" t="s">
        <v>192</v>
      </c>
      <c r="C287" s="159">
        <v>4</v>
      </c>
      <c r="D287" s="160">
        <v>1</v>
      </c>
      <c r="E287" s="145" t="s">
        <v>604</v>
      </c>
      <c r="F287" s="168" t="s">
        <v>606</v>
      </c>
      <c r="G287" s="162"/>
      <c r="H287" s="163"/>
      <c r="I287" s="164"/>
    </row>
    <row r="288" spans="1:9" ht="15.75">
      <c r="A288" s="150">
        <v>3050</v>
      </c>
      <c r="B288" s="180" t="s">
        <v>192</v>
      </c>
      <c r="C288" s="151">
        <v>5</v>
      </c>
      <c r="D288" s="152">
        <v>0</v>
      </c>
      <c r="E288" s="153" t="s">
        <v>607</v>
      </c>
      <c r="F288" s="154" t="s">
        <v>608</v>
      </c>
      <c r="G288" s="162"/>
      <c r="H288" s="163"/>
      <c r="I288" s="164"/>
    </row>
    <row r="289" spans="1:9" s="12" customFormat="1" ht="10.5" customHeight="1">
      <c r="A289" s="150"/>
      <c r="B289" s="137"/>
      <c r="C289" s="151"/>
      <c r="D289" s="152"/>
      <c r="E289" s="145" t="s">
        <v>80</v>
      </c>
      <c r="F289" s="154"/>
      <c r="G289" s="155"/>
      <c r="H289" s="156"/>
      <c r="I289" s="157"/>
    </row>
    <row r="290" spans="1:9" ht="15.75">
      <c r="A290" s="150">
        <v>3051</v>
      </c>
      <c r="B290" s="182" t="s">
        <v>192</v>
      </c>
      <c r="C290" s="159">
        <v>5</v>
      </c>
      <c r="D290" s="160">
        <v>1</v>
      </c>
      <c r="E290" s="145" t="s">
        <v>607</v>
      </c>
      <c r="F290" s="168" t="s">
        <v>608</v>
      </c>
      <c r="G290" s="162"/>
      <c r="H290" s="163"/>
      <c r="I290" s="164"/>
    </row>
    <row r="291" spans="1:9" ht="15.75">
      <c r="A291" s="150">
        <v>3060</v>
      </c>
      <c r="B291" s="180" t="s">
        <v>192</v>
      </c>
      <c r="C291" s="151">
        <v>6</v>
      </c>
      <c r="D291" s="152">
        <v>0</v>
      </c>
      <c r="E291" s="153" t="s">
        <v>609</v>
      </c>
      <c r="F291" s="154" t="s">
        <v>610</v>
      </c>
      <c r="G291" s="162"/>
      <c r="H291" s="163"/>
      <c r="I291" s="164"/>
    </row>
    <row r="292" spans="1:9" s="12" customFormat="1" ht="10.5" customHeight="1">
      <c r="A292" s="150"/>
      <c r="B292" s="137"/>
      <c r="C292" s="151"/>
      <c r="D292" s="152"/>
      <c r="E292" s="145" t="s">
        <v>80</v>
      </c>
      <c r="F292" s="154"/>
      <c r="G292" s="155"/>
      <c r="H292" s="156"/>
      <c r="I292" s="157"/>
    </row>
    <row r="293" spans="1:9" ht="15.75">
      <c r="A293" s="150">
        <v>3061</v>
      </c>
      <c r="B293" s="182" t="s">
        <v>192</v>
      </c>
      <c r="C293" s="159">
        <v>6</v>
      </c>
      <c r="D293" s="160">
        <v>1</v>
      </c>
      <c r="E293" s="145" t="s">
        <v>609</v>
      </c>
      <c r="F293" s="168" t="s">
        <v>610</v>
      </c>
      <c r="G293" s="162"/>
      <c r="H293" s="163"/>
      <c r="I293" s="164"/>
    </row>
    <row r="294" spans="1:9" ht="28.5">
      <c r="A294" s="150">
        <v>3070</v>
      </c>
      <c r="B294" s="180" t="s">
        <v>192</v>
      </c>
      <c r="C294" s="151">
        <v>7</v>
      </c>
      <c r="D294" s="152">
        <v>0</v>
      </c>
      <c r="E294" s="153" t="s">
        <v>611</v>
      </c>
      <c r="F294" s="154" t="s">
        <v>612</v>
      </c>
      <c r="G294" s="183">
        <v>35884.6</v>
      </c>
      <c r="H294" s="183">
        <v>35884.6</v>
      </c>
      <c r="I294" s="164"/>
    </row>
    <row r="295" spans="1:9" s="12" customFormat="1" ht="10.5" customHeight="1">
      <c r="A295" s="150"/>
      <c r="B295" s="137"/>
      <c r="C295" s="151"/>
      <c r="D295" s="152"/>
      <c r="E295" s="145" t="s">
        <v>80</v>
      </c>
      <c r="F295" s="154"/>
      <c r="G295" s="155"/>
      <c r="H295" s="156"/>
      <c r="I295" s="157"/>
    </row>
    <row r="296" spans="1:9" ht="24">
      <c r="A296" s="150">
        <v>3071</v>
      </c>
      <c r="B296" s="182" t="s">
        <v>192</v>
      </c>
      <c r="C296" s="159">
        <v>7</v>
      </c>
      <c r="D296" s="160">
        <v>1</v>
      </c>
      <c r="E296" s="145" t="s">
        <v>611</v>
      </c>
      <c r="F296" s="168" t="s">
        <v>613</v>
      </c>
      <c r="G296" s="183">
        <v>35884.6</v>
      </c>
      <c r="H296" s="183">
        <v>35884.6</v>
      </c>
      <c r="I296" s="164"/>
    </row>
    <row r="297" spans="1:9" ht="24">
      <c r="A297" s="150">
        <v>3080</v>
      </c>
      <c r="B297" s="180" t="s">
        <v>192</v>
      </c>
      <c r="C297" s="151">
        <v>8</v>
      </c>
      <c r="D297" s="152">
        <v>0</v>
      </c>
      <c r="E297" s="153" t="s">
        <v>614</v>
      </c>
      <c r="F297" s="154" t="s">
        <v>615</v>
      </c>
      <c r="G297" s="162"/>
      <c r="H297" s="163"/>
      <c r="I297" s="164"/>
    </row>
    <row r="298" spans="1:9" s="12" customFormat="1" ht="10.5" customHeight="1">
      <c r="A298" s="150"/>
      <c r="B298" s="137"/>
      <c r="C298" s="151"/>
      <c r="D298" s="152"/>
      <c r="E298" s="145" t="s">
        <v>80</v>
      </c>
      <c r="F298" s="154"/>
      <c r="G298" s="155"/>
      <c r="H298" s="156"/>
      <c r="I298" s="157"/>
    </row>
    <row r="299" spans="1:9" ht="24">
      <c r="A299" s="150">
        <v>3081</v>
      </c>
      <c r="B299" s="182" t="s">
        <v>192</v>
      </c>
      <c r="C299" s="159">
        <v>8</v>
      </c>
      <c r="D299" s="160">
        <v>1</v>
      </c>
      <c r="E299" s="145" t="s">
        <v>614</v>
      </c>
      <c r="F299" s="168" t="s">
        <v>616</v>
      </c>
      <c r="G299" s="162"/>
      <c r="H299" s="163"/>
      <c r="I299" s="164"/>
    </row>
    <row r="300" spans="1:9" s="12" customFormat="1" ht="10.5" customHeight="1">
      <c r="A300" s="150"/>
      <c r="B300" s="137"/>
      <c r="C300" s="151"/>
      <c r="D300" s="152"/>
      <c r="E300" s="145" t="s">
        <v>80</v>
      </c>
      <c r="F300" s="154"/>
      <c r="G300" s="155"/>
      <c r="H300" s="156"/>
      <c r="I300" s="157"/>
    </row>
    <row r="301" spans="1:9" ht="28.5">
      <c r="A301" s="150">
        <v>3090</v>
      </c>
      <c r="B301" s="180" t="s">
        <v>192</v>
      </c>
      <c r="C301" s="151">
        <v>9</v>
      </c>
      <c r="D301" s="152">
        <v>0</v>
      </c>
      <c r="E301" s="153" t="s">
        <v>617</v>
      </c>
      <c r="F301" s="154" t="s">
        <v>618</v>
      </c>
      <c r="G301" s="162"/>
      <c r="H301" s="163"/>
      <c r="I301" s="164"/>
    </row>
    <row r="302" spans="1:9" s="12" customFormat="1" ht="10.5" customHeight="1">
      <c r="A302" s="150"/>
      <c r="B302" s="137"/>
      <c r="C302" s="151"/>
      <c r="D302" s="152"/>
      <c r="E302" s="145" t="s">
        <v>80</v>
      </c>
      <c r="F302" s="154"/>
      <c r="G302" s="155"/>
      <c r="H302" s="156"/>
      <c r="I302" s="157"/>
    </row>
    <row r="303" spans="1:9" ht="17.25" customHeight="1">
      <c r="A303" s="195">
        <v>3091</v>
      </c>
      <c r="B303" s="182" t="s">
        <v>192</v>
      </c>
      <c r="C303" s="196">
        <v>9</v>
      </c>
      <c r="D303" s="197">
        <v>1</v>
      </c>
      <c r="E303" s="198" t="s">
        <v>617</v>
      </c>
      <c r="F303" s="199" t="s">
        <v>619</v>
      </c>
      <c r="G303" s="200"/>
      <c r="H303" s="201"/>
      <c r="I303" s="202"/>
    </row>
    <row r="304" spans="1:9" ht="30" customHeight="1">
      <c r="A304" s="195">
        <v>3092</v>
      </c>
      <c r="B304" s="182" t="s">
        <v>192</v>
      </c>
      <c r="C304" s="196">
        <v>9</v>
      </c>
      <c r="D304" s="197">
        <v>2</v>
      </c>
      <c r="E304" s="198" t="s">
        <v>213</v>
      </c>
      <c r="F304" s="199"/>
      <c r="G304" s="200"/>
      <c r="H304" s="201"/>
      <c r="I304" s="202"/>
    </row>
    <row r="305" spans="1:9" s="84" customFormat="1" ht="32.25" customHeight="1">
      <c r="A305" s="203">
        <v>3100</v>
      </c>
      <c r="B305" s="151" t="s">
        <v>193</v>
      </c>
      <c r="C305" s="151">
        <v>0</v>
      </c>
      <c r="D305" s="152">
        <v>0</v>
      </c>
      <c r="E305" s="204" t="s">
        <v>638</v>
      </c>
      <c r="F305" s="205"/>
      <c r="G305" s="289"/>
      <c r="H305" s="289">
        <v>39152.3</v>
      </c>
      <c r="I305" s="289"/>
    </row>
    <row r="306" spans="1:9" ht="11.25" customHeight="1">
      <c r="A306" s="195"/>
      <c r="B306" s="137"/>
      <c r="C306" s="138"/>
      <c r="D306" s="139"/>
      <c r="E306" s="145" t="s">
        <v>79</v>
      </c>
      <c r="F306" s="146"/>
      <c r="G306" s="147"/>
      <c r="H306" s="148"/>
      <c r="I306" s="149"/>
    </row>
    <row r="307" spans="1:9" ht="24">
      <c r="A307" s="195">
        <v>3110</v>
      </c>
      <c r="B307" s="206" t="s">
        <v>193</v>
      </c>
      <c r="C307" s="206">
        <v>1</v>
      </c>
      <c r="D307" s="207">
        <v>0</v>
      </c>
      <c r="E307" s="193" t="s">
        <v>34</v>
      </c>
      <c r="F307" s="168"/>
      <c r="G307" s="289"/>
      <c r="H307" s="289">
        <v>39152.3</v>
      </c>
      <c r="I307" s="289"/>
    </row>
    <row r="308" spans="1:9" s="12" customFormat="1" ht="10.5" customHeight="1">
      <c r="A308" s="195"/>
      <c r="B308" s="137"/>
      <c r="C308" s="151"/>
      <c r="D308" s="152"/>
      <c r="E308" s="145" t="s">
        <v>80</v>
      </c>
      <c r="F308" s="154"/>
      <c r="G308" s="155"/>
      <c r="H308" s="156"/>
      <c r="I308" s="157"/>
    </row>
    <row r="309" spans="1:9" ht="15.75" thickBot="1">
      <c r="A309" s="208">
        <v>3112</v>
      </c>
      <c r="B309" s="209" t="s">
        <v>193</v>
      </c>
      <c r="C309" s="209">
        <v>1</v>
      </c>
      <c r="D309" s="210">
        <v>2</v>
      </c>
      <c r="E309" s="211" t="s">
        <v>35</v>
      </c>
      <c r="F309" s="212"/>
      <c r="G309" s="289"/>
      <c r="H309" s="289">
        <v>39152.3</v>
      </c>
      <c r="I309" s="289"/>
    </row>
    <row r="310" spans="1:5" ht="15">
      <c r="A310" s="95"/>
      <c r="B310" s="47"/>
      <c r="C310" s="47"/>
      <c r="D310" s="47"/>
      <c r="E310" s="96"/>
    </row>
    <row r="311" spans="1:5" ht="15">
      <c r="A311" s="97"/>
      <c r="B311" s="98"/>
      <c r="C311" s="99"/>
      <c r="D311" s="100"/>
      <c r="E311" s="101"/>
    </row>
    <row r="312" spans="2:4" ht="15">
      <c r="B312" s="50"/>
      <c r="C312" s="48"/>
      <c r="D312" s="49"/>
    </row>
  </sheetData>
  <sheetProtection/>
  <mergeCells count="11"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  <mergeCell ref="G5:G6"/>
  </mergeCells>
  <printOptions/>
  <pageMargins left="0.13" right="0.17" top="0.34" bottom="0.45" header="0.17" footer="0.24"/>
  <pageSetup firstPageNumber="7" useFirstPageNumber="1"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906"/>
  <sheetViews>
    <sheetView zoomScalePageLayoutView="0" workbookViewId="0" topLeftCell="A1">
      <selection activeCell="K9" sqref="K9"/>
    </sheetView>
  </sheetViews>
  <sheetFormatPr defaultColWidth="9.140625" defaultRowHeight="12.75"/>
  <cols>
    <col min="1" max="1" width="5.8515625" style="0" customWidth="1"/>
    <col min="2" max="2" width="56.00390625" style="0" bestFit="1" customWidth="1"/>
    <col min="3" max="3" width="6.28125" style="53" customWidth="1"/>
    <col min="4" max="4" width="14.8515625" style="0" customWidth="1"/>
    <col min="5" max="5" width="12.140625" style="0" customWidth="1"/>
    <col min="6" max="6" width="12.00390625" style="0" customWidth="1"/>
  </cols>
  <sheetData>
    <row r="1" spans="1:10" s="94" customFormat="1" ht="27" customHeight="1">
      <c r="A1" s="475" t="s">
        <v>126</v>
      </c>
      <c r="B1" s="475"/>
      <c r="C1" s="475"/>
      <c r="D1" s="475"/>
      <c r="E1" s="475"/>
      <c r="F1" s="475"/>
      <c r="G1" s="214"/>
      <c r="H1" s="214"/>
      <c r="I1" s="214"/>
      <c r="J1" s="214"/>
    </row>
    <row r="2" spans="1:10" ht="37.5" customHeight="1">
      <c r="A2" s="476" t="s">
        <v>127</v>
      </c>
      <c r="B2" s="476"/>
      <c r="C2" s="476"/>
      <c r="D2" s="476"/>
      <c r="E2" s="476"/>
      <c r="F2" s="476"/>
      <c r="G2" s="110"/>
      <c r="H2" s="110"/>
      <c r="I2" s="110"/>
      <c r="J2" s="110"/>
    </row>
    <row r="3" spans="1:10" ht="15.75">
      <c r="A3" s="290" t="s">
        <v>642</v>
      </c>
      <c r="B3" s="290"/>
      <c r="C3" s="290"/>
      <c r="D3" s="110"/>
      <c r="E3" s="110"/>
      <c r="F3" s="110"/>
      <c r="G3" s="110"/>
      <c r="H3" s="110"/>
      <c r="I3" s="110"/>
      <c r="J3" s="110"/>
    </row>
    <row r="4" spans="1:10" ht="13.5" thickBot="1">
      <c r="A4" s="110"/>
      <c r="B4" s="110"/>
      <c r="C4" s="215"/>
      <c r="D4" s="110"/>
      <c r="E4" s="460" t="s">
        <v>124</v>
      </c>
      <c r="F4" s="460"/>
      <c r="G4" s="110"/>
      <c r="H4" s="110"/>
      <c r="I4" s="110"/>
      <c r="J4" s="110"/>
    </row>
    <row r="5" spans="1:10" ht="30" customHeight="1" thickBot="1">
      <c r="A5" s="477" t="s">
        <v>128</v>
      </c>
      <c r="B5" s="291" t="s">
        <v>36</v>
      </c>
      <c r="C5" s="292"/>
      <c r="D5" s="481" t="s">
        <v>129</v>
      </c>
      <c r="E5" s="479" t="s">
        <v>79</v>
      </c>
      <c r="F5" s="480"/>
      <c r="G5" s="110"/>
      <c r="H5" s="110"/>
      <c r="I5" s="110"/>
      <c r="J5" s="110"/>
    </row>
    <row r="6" spans="1:10" ht="26.25" thickBot="1">
      <c r="A6" s="478"/>
      <c r="B6" s="216" t="s">
        <v>37</v>
      </c>
      <c r="C6" s="217" t="s">
        <v>38</v>
      </c>
      <c r="D6" s="482"/>
      <c r="E6" s="218" t="s">
        <v>119</v>
      </c>
      <c r="F6" s="218" t="s">
        <v>120</v>
      </c>
      <c r="G6" s="110"/>
      <c r="H6" s="110"/>
      <c r="I6" s="110"/>
      <c r="J6" s="110"/>
    </row>
    <row r="7" spans="1:10" ht="13.5" thickBot="1">
      <c r="A7" s="219">
        <v>1</v>
      </c>
      <c r="B7" s="219">
        <v>2</v>
      </c>
      <c r="C7" s="293" t="s">
        <v>39</v>
      </c>
      <c r="D7" s="219">
        <v>4</v>
      </c>
      <c r="E7" s="219">
        <v>5</v>
      </c>
      <c r="F7" s="219">
        <v>6</v>
      </c>
      <c r="G7" s="110"/>
      <c r="H7" s="110"/>
      <c r="I7" s="110"/>
      <c r="J7" s="110"/>
    </row>
    <row r="8" spans="1:10" ht="27" thickBot="1">
      <c r="A8" s="294">
        <v>4000</v>
      </c>
      <c r="B8" s="295" t="s">
        <v>643</v>
      </c>
      <c r="C8" s="296"/>
      <c r="D8" s="470">
        <v>1169640.4</v>
      </c>
      <c r="E8" s="472">
        <v>962774.8</v>
      </c>
      <c r="F8" s="220">
        <v>246017.9</v>
      </c>
      <c r="G8" s="110"/>
      <c r="H8" s="110"/>
      <c r="I8" s="110"/>
      <c r="J8" s="110"/>
    </row>
    <row r="9" spans="1:11" ht="13.5" thickBot="1">
      <c r="A9" s="294"/>
      <c r="B9" s="297" t="s">
        <v>81</v>
      </c>
      <c r="C9" s="298"/>
      <c r="D9" s="471"/>
      <c r="E9" s="473"/>
      <c r="F9" s="299"/>
      <c r="G9" s="110"/>
      <c r="H9" s="110"/>
      <c r="I9" s="110"/>
      <c r="J9" s="110"/>
      <c r="K9" s="449" t="s">
        <v>698</v>
      </c>
    </row>
    <row r="10" spans="1:10" ht="42" customHeight="1" thickBot="1">
      <c r="A10" s="294">
        <v>4050</v>
      </c>
      <c r="B10" s="300" t="s">
        <v>644</v>
      </c>
      <c r="C10" s="301" t="s">
        <v>317</v>
      </c>
      <c r="D10" s="470">
        <f>SUM(D12+D25+D68+D83+D93+D127+D142)</f>
        <v>962774.7999999999</v>
      </c>
      <c r="E10" s="470">
        <f>SUM(E12+E25+E68+E83+E93+E127+E142)</f>
        <v>962774.7999999999</v>
      </c>
      <c r="F10" s="220"/>
      <c r="G10" s="110"/>
      <c r="H10" s="110"/>
      <c r="I10" s="110"/>
      <c r="J10" s="110"/>
    </row>
    <row r="11" spans="1:10" ht="13.5" thickBot="1">
      <c r="A11" s="294"/>
      <c r="B11" s="297" t="s">
        <v>81</v>
      </c>
      <c r="C11" s="302"/>
      <c r="D11" s="473"/>
      <c r="E11" s="473"/>
      <c r="F11" s="299"/>
      <c r="G11" s="110"/>
      <c r="H11" s="110"/>
      <c r="I11" s="110"/>
      <c r="J11" s="110"/>
    </row>
    <row r="12" spans="1:10" ht="30.75" customHeight="1" thickBot="1">
      <c r="A12" s="303">
        <v>4100</v>
      </c>
      <c r="B12" s="304" t="s">
        <v>645</v>
      </c>
      <c r="C12" s="305" t="s">
        <v>317</v>
      </c>
      <c r="D12" s="221">
        <v>471862.5</v>
      </c>
      <c r="E12" s="221">
        <v>471862.5</v>
      </c>
      <c r="F12" s="306" t="s">
        <v>321</v>
      </c>
      <c r="G12" s="110"/>
      <c r="H12" s="110"/>
      <c r="I12" s="110"/>
      <c r="J12" s="110"/>
    </row>
    <row r="13" spans="1:10" ht="13.5" thickBot="1">
      <c r="A13" s="294"/>
      <c r="B13" s="297" t="s">
        <v>81</v>
      </c>
      <c r="C13" s="307"/>
      <c r="D13" s="308"/>
      <c r="E13" s="309"/>
      <c r="F13" s="299"/>
      <c r="G13" s="110"/>
      <c r="H13" s="110"/>
      <c r="I13" s="110"/>
      <c r="J13" s="110"/>
    </row>
    <row r="14" spans="1:10" ht="24.75" thickBot="1">
      <c r="A14" s="310">
        <v>4110</v>
      </c>
      <c r="B14" s="311" t="s">
        <v>646</v>
      </c>
      <c r="C14" s="312" t="s">
        <v>317</v>
      </c>
      <c r="D14" s="221">
        <v>471862.5</v>
      </c>
      <c r="E14" s="221">
        <v>471862.5</v>
      </c>
      <c r="F14" s="306" t="s">
        <v>321</v>
      </c>
      <c r="G14" s="110"/>
      <c r="H14" s="110"/>
      <c r="I14" s="110"/>
      <c r="J14" s="110"/>
    </row>
    <row r="15" spans="1:10" ht="13.5" thickBot="1">
      <c r="A15" s="310"/>
      <c r="B15" s="297" t="s">
        <v>80</v>
      </c>
      <c r="C15" s="312"/>
      <c r="D15" s="313"/>
      <c r="E15" s="314"/>
      <c r="F15" s="306"/>
      <c r="G15" s="110"/>
      <c r="H15" s="110"/>
      <c r="I15" s="110"/>
      <c r="J15" s="110"/>
    </row>
    <row r="16" spans="1:10" ht="12.75">
      <c r="A16" s="315">
        <v>4111</v>
      </c>
      <c r="B16" s="316" t="s">
        <v>40</v>
      </c>
      <c r="C16" s="317" t="s">
        <v>195</v>
      </c>
      <c r="D16" s="318">
        <v>460362.5</v>
      </c>
      <c r="E16" s="318">
        <v>460362.5</v>
      </c>
      <c r="F16" s="319" t="s">
        <v>321</v>
      </c>
      <c r="G16" s="110"/>
      <c r="H16" s="110"/>
      <c r="I16" s="110"/>
      <c r="J16" s="110"/>
    </row>
    <row r="17" spans="1:10" ht="24">
      <c r="A17" s="315">
        <v>4112</v>
      </c>
      <c r="B17" s="316" t="s">
        <v>41</v>
      </c>
      <c r="C17" s="222" t="s">
        <v>196</v>
      </c>
      <c r="D17" s="318">
        <v>11500</v>
      </c>
      <c r="E17" s="318">
        <v>11500</v>
      </c>
      <c r="F17" s="319" t="s">
        <v>321</v>
      </c>
      <c r="G17" s="110"/>
      <c r="H17" s="110"/>
      <c r="I17" s="110"/>
      <c r="J17" s="110"/>
    </row>
    <row r="18" spans="1:10" ht="12.75">
      <c r="A18" s="315">
        <v>4114</v>
      </c>
      <c r="B18" s="316" t="s">
        <v>42</v>
      </c>
      <c r="C18" s="222" t="s">
        <v>194</v>
      </c>
      <c r="D18" s="223"/>
      <c r="E18" s="224"/>
      <c r="F18" s="319" t="s">
        <v>321</v>
      </c>
      <c r="G18" s="110"/>
      <c r="H18" s="110"/>
      <c r="I18" s="110"/>
      <c r="J18" s="110"/>
    </row>
    <row r="19" spans="1:10" ht="23.25" thickBot="1">
      <c r="A19" s="315">
        <v>4120</v>
      </c>
      <c r="B19" s="320" t="s">
        <v>647</v>
      </c>
      <c r="C19" s="321" t="s">
        <v>317</v>
      </c>
      <c r="D19" s="322"/>
      <c r="E19" s="224"/>
      <c r="F19" s="319" t="s">
        <v>321</v>
      </c>
      <c r="G19" s="110"/>
      <c r="H19" s="110"/>
      <c r="I19" s="110"/>
      <c r="J19" s="110"/>
    </row>
    <row r="20" spans="1:10" ht="13.5" thickBot="1">
      <c r="A20" s="310"/>
      <c r="B20" s="297" t="s">
        <v>80</v>
      </c>
      <c r="C20" s="312"/>
      <c r="D20" s="313"/>
      <c r="E20" s="314"/>
      <c r="F20" s="306"/>
      <c r="G20" s="110"/>
      <c r="H20" s="110"/>
      <c r="I20" s="110"/>
      <c r="J20" s="110"/>
    </row>
    <row r="21" spans="1:10" ht="13.5" customHeight="1">
      <c r="A21" s="315">
        <v>4121</v>
      </c>
      <c r="B21" s="316" t="s">
        <v>43</v>
      </c>
      <c r="C21" s="222" t="s">
        <v>197</v>
      </c>
      <c r="D21" s="223"/>
      <c r="E21" s="224"/>
      <c r="F21" s="319" t="s">
        <v>321</v>
      </c>
      <c r="G21" s="110"/>
      <c r="H21" s="110"/>
      <c r="I21" s="110"/>
      <c r="J21" s="110"/>
    </row>
    <row r="22" spans="1:10" ht="25.5" customHeight="1" thickBot="1">
      <c r="A22" s="315">
        <v>4130</v>
      </c>
      <c r="B22" s="320" t="s">
        <v>648</v>
      </c>
      <c r="C22" s="321" t="s">
        <v>317</v>
      </c>
      <c r="D22" s="318"/>
      <c r="E22" s="318"/>
      <c r="F22" s="306" t="s">
        <v>321</v>
      </c>
      <c r="G22" s="110"/>
      <c r="H22" s="110"/>
      <c r="I22" s="110"/>
      <c r="J22" s="110"/>
    </row>
    <row r="23" spans="1:10" ht="13.5" thickBot="1">
      <c r="A23" s="310"/>
      <c r="B23" s="297" t="s">
        <v>80</v>
      </c>
      <c r="C23" s="312"/>
      <c r="D23" s="313"/>
      <c r="E23" s="314"/>
      <c r="F23" s="306"/>
      <c r="G23" s="110"/>
      <c r="H23" s="110"/>
      <c r="I23" s="110"/>
      <c r="J23" s="110"/>
    </row>
    <row r="24" spans="1:10" ht="13.5" customHeight="1" thickBot="1">
      <c r="A24" s="323">
        <v>4131</v>
      </c>
      <c r="B24" s="324" t="s">
        <v>198</v>
      </c>
      <c r="C24" s="325" t="s">
        <v>199</v>
      </c>
      <c r="D24" s="318"/>
      <c r="E24" s="318"/>
      <c r="F24" s="306" t="s">
        <v>321</v>
      </c>
      <c r="G24" s="110"/>
      <c r="H24" s="110"/>
      <c r="I24" s="110"/>
      <c r="J24" s="110"/>
    </row>
    <row r="25" spans="1:10" ht="36" customHeight="1" thickBot="1">
      <c r="A25" s="303">
        <v>4200</v>
      </c>
      <c r="B25" s="326" t="s">
        <v>649</v>
      </c>
      <c r="C25" s="305" t="s">
        <v>317</v>
      </c>
      <c r="D25" s="221">
        <f>SUM(D27+D36+D41+D51+D54+D58)</f>
        <v>278847</v>
      </c>
      <c r="E25" s="221">
        <f>SUM(E27+E36+E41+E51+E54+E58)</f>
        <v>278847</v>
      </c>
      <c r="F25" s="327" t="s">
        <v>321</v>
      </c>
      <c r="G25" s="110"/>
      <c r="H25" s="110"/>
      <c r="I25" s="110"/>
      <c r="J25" s="110"/>
    </row>
    <row r="26" spans="1:10" ht="13.5" thickBot="1">
      <c r="A26" s="294"/>
      <c r="B26" s="297" t="s">
        <v>81</v>
      </c>
      <c r="C26" s="307"/>
      <c r="D26" s="308"/>
      <c r="E26" s="309"/>
      <c r="F26" s="299"/>
      <c r="G26" s="110"/>
      <c r="H26" s="110"/>
      <c r="I26" s="110"/>
      <c r="J26" s="110"/>
    </row>
    <row r="27" spans="1:10" ht="23.25" thickBot="1">
      <c r="A27" s="310">
        <v>4210</v>
      </c>
      <c r="B27" s="328" t="s">
        <v>650</v>
      </c>
      <c r="C27" s="312" t="s">
        <v>317</v>
      </c>
      <c r="D27" s="329">
        <f>SUM(D29:D35)</f>
        <v>78773.3</v>
      </c>
      <c r="E27" s="329">
        <f>SUM(E29:E35)</f>
        <v>78773.3</v>
      </c>
      <c r="F27" s="306" t="s">
        <v>321</v>
      </c>
      <c r="G27" s="110"/>
      <c r="H27" s="110"/>
      <c r="I27" s="110"/>
      <c r="J27" s="110"/>
    </row>
    <row r="28" spans="1:10" ht="13.5" thickBot="1">
      <c r="A28" s="310"/>
      <c r="B28" s="297" t="s">
        <v>80</v>
      </c>
      <c r="C28" s="312"/>
      <c r="D28" s="313"/>
      <c r="E28" s="314"/>
      <c r="F28" s="306"/>
      <c r="G28" s="110"/>
      <c r="H28" s="110"/>
      <c r="I28" s="110"/>
      <c r="J28" s="110"/>
    </row>
    <row r="29" spans="1:10" ht="12.75">
      <c r="A29" s="315">
        <v>4211</v>
      </c>
      <c r="B29" s="316" t="s">
        <v>200</v>
      </c>
      <c r="C29" s="222" t="s">
        <v>201</v>
      </c>
      <c r="D29" s="223"/>
      <c r="E29" s="224"/>
      <c r="F29" s="319" t="s">
        <v>321</v>
      </c>
      <c r="G29" s="110"/>
      <c r="H29" s="110"/>
      <c r="I29" s="110"/>
      <c r="J29" s="110"/>
    </row>
    <row r="30" spans="1:10" ht="12.75">
      <c r="A30" s="315">
        <v>4212</v>
      </c>
      <c r="B30" s="320" t="s">
        <v>651</v>
      </c>
      <c r="C30" s="222" t="s">
        <v>202</v>
      </c>
      <c r="D30" s="318">
        <v>27815.1</v>
      </c>
      <c r="E30" s="318">
        <v>27815.1</v>
      </c>
      <c r="F30" s="319" t="s">
        <v>321</v>
      </c>
      <c r="G30" s="110"/>
      <c r="H30" s="110"/>
      <c r="I30" s="110"/>
      <c r="J30" s="110"/>
    </row>
    <row r="31" spans="1:10" ht="12.75">
      <c r="A31" s="315">
        <v>4213</v>
      </c>
      <c r="B31" s="316" t="s">
        <v>44</v>
      </c>
      <c r="C31" s="222" t="s">
        <v>203</v>
      </c>
      <c r="D31" s="318">
        <v>42392.5</v>
      </c>
      <c r="E31" s="318">
        <v>42392.5</v>
      </c>
      <c r="F31" s="319" t="s">
        <v>321</v>
      </c>
      <c r="G31" s="110"/>
      <c r="H31" s="110"/>
      <c r="I31" s="110"/>
      <c r="J31" s="110"/>
    </row>
    <row r="32" spans="1:10" ht="12.75">
      <c r="A32" s="315">
        <v>4214</v>
      </c>
      <c r="B32" s="316" t="s">
        <v>45</v>
      </c>
      <c r="C32" s="222" t="s">
        <v>204</v>
      </c>
      <c r="D32" s="318">
        <v>3037.4</v>
      </c>
      <c r="E32" s="318">
        <v>3037.4</v>
      </c>
      <c r="F32" s="319" t="s">
        <v>321</v>
      </c>
      <c r="G32" s="110"/>
      <c r="H32" s="110"/>
      <c r="I32" s="110"/>
      <c r="J32" s="110"/>
    </row>
    <row r="33" spans="1:10" ht="12.75">
      <c r="A33" s="315">
        <v>4215</v>
      </c>
      <c r="B33" s="316" t="s">
        <v>46</v>
      </c>
      <c r="C33" s="222" t="s">
        <v>205</v>
      </c>
      <c r="D33" s="318">
        <v>694</v>
      </c>
      <c r="E33" s="318">
        <v>694</v>
      </c>
      <c r="F33" s="319" t="s">
        <v>321</v>
      </c>
      <c r="G33" s="110"/>
      <c r="H33" s="110"/>
      <c r="I33" s="110"/>
      <c r="J33" s="110"/>
    </row>
    <row r="34" spans="1:10" ht="17.25" customHeight="1">
      <c r="A34" s="315">
        <v>4216</v>
      </c>
      <c r="B34" s="316" t="s">
        <v>47</v>
      </c>
      <c r="C34" s="222" t="s">
        <v>206</v>
      </c>
      <c r="D34" s="318">
        <v>4834.3</v>
      </c>
      <c r="E34" s="318">
        <v>4834.3</v>
      </c>
      <c r="F34" s="319" t="s">
        <v>321</v>
      </c>
      <c r="G34" s="110"/>
      <c r="H34" s="110"/>
      <c r="I34" s="110"/>
      <c r="J34" s="110"/>
    </row>
    <row r="35" spans="1:10" ht="13.5" thickBot="1">
      <c r="A35" s="323">
        <v>4217</v>
      </c>
      <c r="B35" s="330" t="s">
        <v>48</v>
      </c>
      <c r="C35" s="225" t="s">
        <v>207</v>
      </c>
      <c r="D35" s="331"/>
      <c r="E35" s="332"/>
      <c r="F35" s="333" t="s">
        <v>321</v>
      </c>
      <c r="G35" s="110"/>
      <c r="H35" s="110"/>
      <c r="I35" s="110"/>
      <c r="J35" s="110"/>
    </row>
    <row r="36" spans="1:10" ht="24.75" thickBot="1">
      <c r="A36" s="310">
        <v>4220</v>
      </c>
      <c r="B36" s="328" t="s">
        <v>652</v>
      </c>
      <c r="C36" s="312" t="s">
        <v>317</v>
      </c>
      <c r="D36" s="329">
        <v>5557.3</v>
      </c>
      <c r="E36" s="329">
        <v>5557.3</v>
      </c>
      <c r="F36" s="306" t="s">
        <v>321</v>
      </c>
      <c r="G36" s="110"/>
      <c r="H36" s="110"/>
      <c r="I36" s="110"/>
      <c r="J36" s="110"/>
    </row>
    <row r="37" spans="1:10" ht="13.5" thickBot="1">
      <c r="A37" s="310"/>
      <c r="B37" s="297" t="s">
        <v>80</v>
      </c>
      <c r="C37" s="312"/>
      <c r="D37" s="313"/>
      <c r="E37" s="314"/>
      <c r="F37" s="306"/>
      <c r="G37" s="110"/>
      <c r="H37" s="110"/>
      <c r="I37" s="110"/>
      <c r="J37" s="110"/>
    </row>
    <row r="38" spans="1:10" ht="12.75">
      <c r="A38" s="315">
        <v>4221</v>
      </c>
      <c r="B38" s="316" t="s">
        <v>49</v>
      </c>
      <c r="C38" s="335">
        <v>4221</v>
      </c>
      <c r="D38" s="329">
        <v>557.3</v>
      </c>
      <c r="E38" s="329">
        <v>557.3</v>
      </c>
      <c r="F38" s="319" t="s">
        <v>321</v>
      </c>
      <c r="G38" s="110"/>
      <c r="H38" s="110"/>
      <c r="I38" s="110"/>
      <c r="J38" s="110"/>
    </row>
    <row r="39" spans="1:10" ht="12.75">
      <c r="A39" s="315">
        <v>4222</v>
      </c>
      <c r="B39" s="316" t="s">
        <v>50</v>
      </c>
      <c r="C39" s="222" t="s">
        <v>279</v>
      </c>
      <c r="D39" s="329">
        <v>5000</v>
      </c>
      <c r="E39" s="329">
        <v>5000</v>
      </c>
      <c r="F39" s="319" t="s">
        <v>321</v>
      </c>
      <c r="G39" s="110"/>
      <c r="H39" s="110"/>
      <c r="I39" s="110"/>
      <c r="J39" s="110"/>
    </row>
    <row r="40" spans="1:10" ht="13.5" thickBot="1">
      <c r="A40" s="323">
        <v>4223</v>
      </c>
      <c r="B40" s="330" t="s">
        <v>51</v>
      </c>
      <c r="C40" s="225" t="s">
        <v>280</v>
      </c>
      <c r="D40" s="331"/>
      <c r="E40" s="332"/>
      <c r="F40" s="333" t="s">
        <v>321</v>
      </c>
      <c r="G40" s="110"/>
      <c r="H40" s="110"/>
      <c r="I40" s="110"/>
      <c r="J40" s="110"/>
    </row>
    <row r="41" spans="1:10" ht="45.75" thickBot="1">
      <c r="A41" s="310">
        <v>4230</v>
      </c>
      <c r="B41" s="328" t="s">
        <v>653</v>
      </c>
      <c r="C41" s="312" t="s">
        <v>317</v>
      </c>
      <c r="D41" s="329">
        <f>SUM(D43:D50)</f>
        <v>55436.3</v>
      </c>
      <c r="E41" s="329">
        <f>SUM(E43:E50)</f>
        <v>55436.3</v>
      </c>
      <c r="F41" s="306" t="s">
        <v>321</v>
      </c>
      <c r="G41" s="110"/>
      <c r="H41" s="110"/>
      <c r="I41" s="110"/>
      <c r="J41" s="110"/>
    </row>
    <row r="42" spans="1:10" ht="13.5" thickBot="1">
      <c r="A42" s="310"/>
      <c r="B42" s="297" t="s">
        <v>80</v>
      </c>
      <c r="C42" s="312"/>
      <c r="D42" s="313"/>
      <c r="E42" s="314"/>
      <c r="F42" s="306"/>
      <c r="G42" s="110"/>
      <c r="H42" s="110"/>
      <c r="I42" s="110"/>
      <c r="J42" s="110"/>
    </row>
    <row r="43" spans="1:10" ht="12.75">
      <c r="A43" s="315">
        <v>4231</v>
      </c>
      <c r="B43" s="316" t="s">
        <v>52</v>
      </c>
      <c r="C43" s="222" t="s">
        <v>281</v>
      </c>
      <c r="D43" s="223"/>
      <c r="E43" s="224"/>
      <c r="F43" s="319" t="s">
        <v>321</v>
      </c>
      <c r="G43" s="110"/>
      <c r="H43" s="110"/>
      <c r="I43" s="110"/>
      <c r="J43" s="110"/>
    </row>
    <row r="44" spans="1:10" ht="12.75">
      <c r="A44" s="315">
        <v>4232</v>
      </c>
      <c r="B44" s="316" t="s">
        <v>53</v>
      </c>
      <c r="C44" s="222" t="s">
        <v>282</v>
      </c>
      <c r="D44" s="318">
        <v>2017</v>
      </c>
      <c r="E44" s="318">
        <v>2017</v>
      </c>
      <c r="F44" s="319" t="s">
        <v>321</v>
      </c>
      <c r="G44" s="110"/>
      <c r="H44" s="110"/>
      <c r="I44" s="110"/>
      <c r="J44" s="110"/>
    </row>
    <row r="45" spans="1:10" ht="24">
      <c r="A45" s="315">
        <v>4233</v>
      </c>
      <c r="B45" s="316" t="s">
        <v>54</v>
      </c>
      <c r="C45" s="222" t="s">
        <v>283</v>
      </c>
      <c r="D45" s="318"/>
      <c r="E45" s="318"/>
      <c r="F45" s="319" t="s">
        <v>321</v>
      </c>
      <c r="G45" s="110"/>
      <c r="H45" s="110"/>
      <c r="I45" s="110"/>
      <c r="J45" s="110"/>
    </row>
    <row r="46" spans="1:10" ht="12.75">
      <c r="A46" s="315">
        <v>4234</v>
      </c>
      <c r="B46" s="316" t="s">
        <v>55</v>
      </c>
      <c r="C46" s="222" t="s">
        <v>284</v>
      </c>
      <c r="D46" s="318">
        <v>2139.8</v>
      </c>
      <c r="E46" s="318">
        <v>2139.8</v>
      </c>
      <c r="F46" s="319" t="s">
        <v>321</v>
      </c>
      <c r="G46" s="110"/>
      <c r="H46" s="110"/>
      <c r="I46" s="110"/>
      <c r="J46" s="110"/>
    </row>
    <row r="47" spans="1:10" ht="12.75">
      <c r="A47" s="315">
        <v>4235</v>
      </c>
      <c r="B47" s="336" t="s">
        <v>56</v>
      </c>
      <c r="C47" s="337">
        <v>4235</v>
      </c>
      <c r="D47" s="318">
        <v>800</v>
      </c>
      <c r="E47" s="318">
        <v>800</v>
      </c>
      <c r="F47" s="319" t="s">
        <v>321</v>
      </c>
      <c r="G47" s="110"/>
      <c r="H47" s="110"/>
      <c r="I47" s="110"/>
      <c r="J47" s="110"/>
    </row>
    <row r="48" spans="1:10" ht="12.75">
      <c r="A48" s="315">
        <v>4236</v>
      </c>
      <c r="B48" s="316" t="s">
        <v>57</v>
      </c>
      <c r="C48" s="222" t="s">
        <v>285</v>
      </c>
      <c r="D48" s="318"/>
      <c r="E48" s="318"/>
      <c r="F48" s="319" t="s">
        <v>321</v>
      </c>
      <c r="G48" s="110"/>
      <c r="H48" s="110"/>
      <c r="I48" s="110"/>
      <c r="J48" s="110"/>
    </row>
    <row r="49" spans="1:10" ht="12.75">
      <c r="A49" s="315">
        <v>4237</v>
      </c>
      <c r="B49" s="316" t="s">
        <v>58</v>
      </c>
      <c r="C49" s="222" t="s">
        <v>286</v>
      </c>
      <c r="D49" s="318">
        <v>22369.5</v>
      </c>
      <c r="E49" s="318">
        <v>22369.5</v>
      </c>
      <c r="F49" s="319" t="s">
        <v>321</v>
      </c>
      <c r="G49" s="110"/>
      <c r="H49" s="110"/>
      <c r="I49" s="110"/>
      <c r="J49" s="110"/>
    </row>
    <row r="50" spans="1:10" ht="13.5" thickBot="1">
      <c r="A50" s="323">
        <v>4238</v>
      </c>
      <c r="B50" s="330" t="s">
        <v>59</v>
      </c>
      <c r="C50" s="225" t="s">
        <v>287</v>
      </c>
      <c r="D50" s="338">
        <v>28110</v>
      </c>
      <c r="E50" s="338">
        <v>28110</v>
      </c>
      <c r="F50" s="333" t="s">
        <v>321</v>
      </c>
      <c r="G50" s="110"/>
      <c r="H50" s="110"/>
      <c r="I50" s="110"/>
      <c r="J50" s="110"/>
    </row>
    <row r="51" spans="1:10" ht="24.75" thickBot="1">
      <c r="A51" s="310">
        <v>4240</v>
      </c>
      <c r="B51" s="328" t="s">
        <v>654</v>
      </c>
      <c r="C51" s="312" t="s">
        <v>317</v>
      </c>
      <c r="D51" s="329">
        <v>8814.1</v>
      </c>
      <c r="E51" s="329">
        <v>8814.1</v>
      </c>
      <c r="F51" s="306" t="s">
        <v>321</v>
      </c>
      <c r="G51" s="110"/>
      <c r="H51" s="110"/>
      <c r="I51" s="110"/>
      <c r="J51" s="110"/>
    </row>
    <row r="52" spans="1:10" ht="13.5" thickBot="1">
      <c r="A52" s="310"/>
      <c r="B52" s="297" t="s">
        <v>80</v>
      </c>
      <c r="C52" s="312"/>
      <c r="D52" s="313"/>
      <c r="E52" s="314"/>
      <c r="F52" s="306"/>
      <c r="G52" s="110"/>
      <c r="H52" s="110"/>
      <c r="I52" s="110"/>
      <c r="J52" s="110"/>
    </row>
    <row r="53" spans="1:10" ht="13.5" thickBot="1">
      <c r="A53" s="323">
        <v>4241</v>
      </c>
      <c r="B53" s="316" t="s">
        <v>60</v>
      </c>
      <c r="C53" s="225" t="s">
        <v>288</v>
      </c>
      <c r="D53" s="329">
        <v>8814.1</v>
      </c>
      <c r="E53" s="329">
        <v>8814.1</v>
      </c>
      <c r="F53" s="333" t="s">
        <v>321</v>
      </c>
      <c r="G53" s="110"/>
      <c r="H53" s="110"/>
      <c r="I53" s="110"/>
      <c r="J53" s="110"/>
    </row>
    <row r="54" spans="1:10" ht="28.5" customHeight="1" thickBot="1">
      <c r="A54" s="310">
        <v>4250</v>
      </c>
      <c r="B54" s="328" t="s">
        <v>655</v>
      </c>
      <c r="C54" s="312" t="s">
        <v>317</v>
      </c>
      <c r="D54" s="329">
        <f>SUM(D56+D57)</f>
        <v>69857.7</v>
      </c>
      <c r="E54" s="329">
        <f>SUM(E56+E57)</f>
        <v>69857.7</v>
      </c>
      <c r="F54" s="306" t="s">
        <v>321</v>
      </c>
      <c r="G54" s="110"/>
      <c r="H54" s="110"/>
      <c r="I54" s="110"/>
      <c r="J54" s="110"/>
    </row>
    <row r="55" spans="1:10" ht="13.5" thickBot="1">
      <c r="A55" s="310"/>
      <c r="B55" s="297" t="s">
        <v>80</v>
      </c>
      <c r="C55" s="312"/>
      <c r="D55" s="313"/>
      <c r="E55" s="314"/>
      <c r="F55" s="306"/>
      <c r="G55" s="110"/>
      <c r="H55" s="110"/>
      <c r="I55" s="110"/>
      <c r="J55" s="110"/>
    </row>
    <row r="56" spans="1:10" ht="24">
      <c r="A56" s="315">
        <v>4251</v>
      </c>
      <c r="B56" s="316" t="s">
        <v>61</v>
      </c>
      <c r="C56" s="222" t="s">
        <v>289</v>
      </c>
      <c r="D56" s="318">
        <v>62625.7</v>
      </c>
      <c r="E56" s="318">
        <v>62625.7</v>
      </c>
      <c r="F56" s="319" t="s">
        <v>321</v>
      </c>
      <c r="G56" s="110"/>
      <c r="H56" s="110"/>
      <c r="I56" s="110"/>
      <c r="J56" s="110"/>
    </row>
    <row r="57" spans="1:10" ht="24.75" thickBot="1">
      <c r="A57" s="323">
        <v>4252</v>
      </c>
      <c r="B57" s="330" t="s">
        <v>62</v>
      </c>
      <c r="C57" s="225" t="s">
        <v>290</v>
      </c>
      <c r="D57" s="338">
        <v>7232</v>
      </c>
      <c r="E57" s="338">
        <v>7232</v>
      </c>
      <c r="F57" s="333" t="s">
        <v>321</v>
      </c>
      <c r="G57" s="110"/>
      <c r="H57" s="110"/>
      <c r="I57" s="110"/>
      <c r="J57" s="110"/>
    </row>
    <row r="58" spans="1:10" ht="33.75" thickBot="1">
      <c r="A58" s="310">
        <v>4260</v>
      </c>
      <c r="B58" s="328" t="s">
        <v>656</v>
      </c>
      <c r="C58" s="312" t="s">
        <v>317</v>
      </c>
      <c r="D58" s="329">
        <f>SUM(D60:D67)</f>
        <v>60408.3</v>
      </c>
      <c r="E58" s="329">
        <f>SUM(E60:E67)</f>
        <v>60408.3</v>
      </c>
      <c r="F58" s="306" t="s">
        <v>321</v>
      </c>
      <c r="G58" s="110"/>
      <c r="H58" s="110"/>
      <c r="I58" s="110"/>
      <c r="J58" s="110"/>
    </row>
    <row r="59" spans="1:10" ht="13.5" thickBot="1">
      <c r="A59" s="310"/>
      <c r="B59" s="297" t="s">
        <v>80</v>
      </c>
      <c r="C59" s="312"/>
      <c r="D59" s="313"/>
      <c r="E59" s="314"/>
      <c r="F59" s="306"/>
      <c r="G59" s="110"/>
      <c r="H59" s="110"/>
      <c r="I59" s="110"/>
      <c r="J59" s="110"/>
    </row>
    <row r="60" spans="1:10" ht="12.75">
      <c r="A60" s="315">
        <v>4261</v>
      </c>
      <c r="B60" s="316" t="s">
        <v>63</v>
      </c>
      <c r="C60" s="222" t="s">
        <v>291</v>
      </c>
      <c r="D60" s="318">
        <v>9160.7</v>
      </c>
      <c r="E60" s="318">
        <v>9160.7</v>
      </c>
      <c r="F60" s="319" t="s">
        <v>321</v>
      </c>
      <c r="G60" s="110"/>
      <c r="H60" s="110"/>
      <c r="I60" s="110"/>
      <c r="J60" s="110"/>
    </row>
    <row r="61" spans="1:10" ht="12.75">
      <c r="A61" s="315">
        <v>4262</v>
      </c>
      <c r="B61" s="316" t="s">
        <v>64</v>
      </c>
      <c r="C61" s="222" t="s">
        <v>292</v>
      </c>
      <c r="D61" s="318"/>
      <c r="E61" s="318"/>
      <c r="F61" s="319" t="s">
        <v>321</v>
      </c>
      <c r="G61" s="110"/>
      <c r="H61" s="110"/>
      <c r="I61" s="110"/>
      <c r="J61" s="110"/>
    </row>
    <row r="62" spans="1:10" ht="24">
      <c r="A62" s="315">
        <v>4263</v>
      </c>
      <c r="B62" s="316" t="s">
        <v>214</v>
      </c>
      <c r="C62" s="222" t="s">
        <v>293</v>
      </c>
      <c r="D62" s="318"/>
      <c r="E62" s="318"/>
      <c r="F62" s="319" t="s">
        <v>321</v>
      </c>
      <c r="G62" s="110"/>
      <c r="H62" s="110"/>
      <c r="I62" s="110"/>
      <c r="J62" s="110"/>
    </row>
    <row r="63" spans="1:10" ht="12.75">
      <c r="A63" s="315">
        <v>4264</v>
      </c>
      <c r="B63" s="339" t="s">
        <v>65</v>
      </c>
      <c r="C63" s="222" t="s">
        <v>294</v>
      </c>
      <c r="D63" s="318">
        <v>21977.6</v>
      </c>
      <c r="E63" s="318">
        <v>21977.6</v>
      </c>
      <c r="F63" s="319" t="s">
        <v>321</v>
      </c>
      <c r="G63" s="110"/>
      <c r="H63" s="110"/>
      <c r="I63" s="110"/>
      <c r="J63" s="110"/>
    </row>
    <row r="64" spans="1:10" ht="24">
      <c r="A64" s="315">
        <v>4265</v>
      </c>
      <c r="B64" s="340" t="s">
        <v>66</v>
      </c>
      <c r="C64" s="222" t="s">
        <v>295</v>
      </c>
      <c r="D64" s="318"/>
      <c r="E64" s="318"/>
      <c r="F64" s="319" t="s">
        <v>321</v>
      </c>
      <c r="G64" s="110"/>
      <c r="H64" s="110"/>
      <c r="I64" s="110"/>
      <c r="J64" s="110"/>
    </row>
    <row r="65" spans="1:10" ht="12.75">
      <c r="A65" s="315">
        <v>4266</v>
      </c>
      <c r="B65" s="339" t="s">
        <v>67</v>
      </c>
      <c r="C65" s="222" t="s">
        <v>296</v>
      </c>
      <c r="D65" s="318"/>
      <c r="E65" s="318"/>
      <c r="F65" s="319" t="s">
        <v>321</v>
      </c>
      <c r="G65" s="110"/>
      <c r="H65" s="110"/>
      <c r="I65" s="110"/>
      <c r="J65" s="110"/>
    </row>
    <row r="66" spans="1:10" ht="12.75">
      <c r="A66" s="315">
        <v>4267</v>
      </c>
      <c r="B66" s="339" t="s">
        <v>68</v>
      </c>
      <c r="C66" s="222" t="s">
        <v>297</v>
      </c>
      <c r="D66" s="318">
        <v>6100</v>
      </c>
      <c r="E66" s="318">
        <v>6100</v>
      </c>
      <c r="F66" s="319" t="s">
        <v>321</v>
      </c>
      <c r="G66" s="110"/>
      <c r="H66" s="110"/>
      <c r="I66" s="110"/>
      <c r="J66" s="110"/>
    </row>
    <row r="67" spans="1:10" ht="13.5" thickBot="1">
      <c r="A67" s="323">
        <v>4268</v>
      </c>
      <c r="B67" s="341" t="s">
        <v>69</v>
      </c>
      <c r="C67" s="225" t="s">
        <v>298</v>
      </c>
      <c r="D67" s="338">
        <v>23170</v>
      </c>
      <c r="E67" s="338">
        <v>23170</v>
      </c>
      <c r="F67" s="333" t="s">
        <v>321</v>
      </c>
      <c r="G67" s="110"/>
      <c r="H67" s="110"/>
      <c r="I67" s="110"/>
      <c r="J67" s="110"/>
    </row>
    <row r="68" spans="1:10" ht="11.25" customHeight="1" thickBot="1">
      <c r="A68" s="303">
        <v>4300</v>
      </c>
      <c r="B68" s="343" t="s">
        <v>657</v>
      </c>
      <c r="C68" s="305" t="s">
        <v>317</v>
      </c>
      <c r="D68" s="318">
        <v>376</v>
      </c>
      <c r="E68" s="318">
        <v>376</v>
      </c>
      <c r="F68" s="327" t="s">
        <v>321</v>
      </c>
      <c r="G68" s="110"/>
      <c r="H68" s="110"/>
      <c r="I68" s="110"/>
      <c r="J68" s="110"/>
    </row>
    <row r="69" spans="1:10" ht="13.5" thickBot="1">
      <c r="A69" s="294"/>
      <c r="B69" s="297" t="s">
        <v>81</v>
      </c>
      <c r="C69" s="307"/>
      <c r="D69" s="308"/>
      <c r="E69" s="309"/>
      <c r="F69" s="299"/>
      <c r="G69" s="110"/>
      <c r="H69" s="110"/>
      <c r="I69" s="110"/>
      <c r="J69" s="110"/>
    </row>
    <row r="70" spans="1:10" ht="13.5" thickBot="1">
      <c r="A70" s="310">
        <v>4310</v>
      </c>
      <c r="B70" s="344" t="s">
        <v>658</v>
      </c>
      <c r="C70" s="312" t="s">
        <v>317</v>
      </c>
      <c r="D70" s="318">
        <v>376</v>
      </c>
      <c r="E70" s="318">
        <v>376</v>
      </c>
      <c r="F70" s="306" t="s">
        <v>321</v>
      </c>
      <c r="G70" s="110"/>
      <c r="H70" s="110"/>
      <c r="I70" s="110"/>
      <c r="J70" s="110"/>
    </row>
    <row r="71" spans="1:10" ht="13.5" thickBot="1">
      <c r="A71" s="310"/>
      <c r="B71" s="297" t="s">
        <v>80</v>
      </c>
      <c r="C71" s="312"/>
      <c r="D71" s="313"/>
      <c r="E71" s="314"/>
      <c r="F71" s="306"/>
      <c r="G71" s="110"/>
      <c r="H71" s="110"/>
      <c r="I71" s="110"/>
      <c r="J71" s="110"/>
    </row>
    <row r="72" spans="1:10" ht="12.75">
      <c r="A72" s="315">
        <v>4311</v>
      </c>
      <c r="B72" s="339" t="s">
        <v>70</v>
      </c>
      <c r="C72" s="222" t="s">
        <v>299</v>
      </c>
      <c r="D72" s="223"/>
      <c r="E72" s="224"/>
      <c r="F72" s="319" t="s">
        <v>321</v>
      </c>
      <c r="G72" s="110"/>
      <c r="H72" s="110"/>
      <c r="I72" s="110"/>
      <c r="J72" s="110"/>
    </row>
    <row r="73" spans="1:10" ht="12.75">
      <c r="A73" s="315">
        <v>4312</v>
      </c>
      <c r="B73" s="339" t="s">
        <v>71</v>
      </c>
      <c r="C73" s="222" t="s">
        <v>300</v>
      </c>
      <c r="D73" s="318">
        <v>376</v>
      </c>
      <c r="E73" s="318">
        <v>376</v>
      </c>
      <c r="F73" s="319" t="s">
        <v>321</v>
      </c>
      <c r="G73" s="110"/>
      <c r="H73" s="110"/>
      <c r="I73" s="110"/>
      <c r="J73" s="110"/>
    </row>
    <row r="74" spans="1:10" ht="13.5" thickBot="1">
      <c r="A74" s="315">
        <v>4320</v>
      </c>
      <c r="B74" s="345" t="s">
        <v>659</v>
      </c>
      <c r="C74" s="321" t="s">
        <v>317</v>
      </c>
      <c r="D74" s="223"/>
      <c r="E74" s="224"/>
      <c r="F74" s="306" t="s">
        <v>321</v>
      </c>
      <c r="G74" s="110"/>
      <c r="H74" s="110"/>
      <c r="I74" s="110"/>
      <c r="J74" s="110"/>
    </row>
    <row r="75" spans="1:10" ht="13.5" thickBot="1">
      <c r="A75" s="310"/>
      <c r="B75" s="297" t="s">
        <v>80</v>
      </c>
      <c r="C75" s="312"/>
      <c r="D75" s="313"/>
      <c r="E75" s="314"/>
      <c r="F75" s="306"/>
      <c r="G75" s="110"/>
      <c r="H75" s="110"/>
      <c r="I75" s="110"/>
      <c r="J75" s="110"/>
    </row>
    <row r="76" spans="1:10" ht="15.75" customHeight="1">
      <c r="A76" s="315">
        <v>4321</v>
      </c>
      <c r="B76" s="339" t="s">
        <v>72</v>
      </c>
      <c r="C76" s="222" t="s">
        <v>301</v>
      </c>
      <c r="D76" s="223"/>
      <c r="E76" s="224"/>
      <c r="F76" s="319" t="s">
        <v>321</v>
      </c>
      <c r="G76" s="110"/>
      <c r="H76" s="110"/>
      <c r="I76" s="110"/>
      <c r="J76" s="110"/>
    </row>
    <row r="77" spans="1:10" ht="13.5" thickBot="1">
      <c r="A77" s="323">
        <v>4322</v>
      </c>
      <c r="B77" s="341" t="s">
        <v>73</v>
      </c>
      <c r="C77" s="225" t="s">
        <v>302</v>
      </c>
      <c r="D77" s="331"/>
      <c r="E77" s="332"/>
      <c r="F77" s="333" t="s">
        <v>321</v>
      </c>
      <c r="G77" s="110"/>
      <c r="H77" s="110"/>
      <c r="I77" s="110"/>
      <c r="J77" s="110"/>
    </row>
    <row r="78" spans="1:10" ht="23.25" thickBot="1">
      <c r="A78" s="310">
        <v>4330</v>
      </c>
      <c r="B78" s="344" t="s">
        <v>660</v>
      </c>
      <c r="C78" s="312" t="s">
        <v>317</v>
      </c>
      <c r="D78" s="313"/>
      <c r="E78" s="314"/>
      <c r="F78" s="306" t="s">
        <v>321</v>
      </c>
      <c r="G78" s="110"/>
      <c r="H78" s="110"/>
      <c r="I78" s="110"/>
      <c r="J78" s="110"/>
    </row>
    <row r="79" spans="1:10" ht="13.5" thickBot="1">
      <c r="A79" s="310"/>
      <c r="B79" s="297" t="s">
        <v>80</v>
      </c>
      <c r="C79" s="312"/>
      <c r="D79" s="313"/>
      <c r="E79" s="314"/>
      <c r="F79" s="306"/>
      <c r="G79" s="110"/>
      <c r="H79" s="110"/>
      <c r="I79" s="110"/>
      <c r="J79" s="110"/>
    </row>
    <row r="80" spans="1:10" ht="12.75">
      <c r="A80" s="315">
        <v>4331</v>
      </c>
      <c r="B80" s="339" t="s">
        <v>74</v>
      </c>
      <c r="C80" s="222" t="s">
        <v>303</v>
      </c>
      <c r="D80" s="223"/>
      <c r="E80" s="224"/>
      <c r="F80" s="319" t="s">
        <v>321</v>
      </c>
      <c r="G80" s="110"/>
      <c r="H80" s="110"/>
      <c r="I80" s="110"/>
      <c r="J80" s="110"/>
    </row>
    <row r="81" spans="1:10" ht="12.75">
      <c r="A81" s="315">
        <v>4332</v>
      </c>
      <c r="B81" s="339" t="s">
        <v>75</v>
      </c>
      <c r="C81" s="222" t="s">
        <v>304</v>
      </c>
      <c r="D81" s="223"/>
      <c r="E81" s="224"/>
      <c r="F81" s="319" t="s">
        <v>321</v>
      </c>
      <c r="G81" s="110"/>
      <c r="H81" s="110"/>
      <c r="I81" s="110"/>
      <c r="J81" s="110"/>
    </row>
    <row r="82" spans="1:10" ht="13.5" thickBot="1">
      <c r="A82" s="323">
        <v>4333</v>
      </c>
      <c r="B82" s="341" t="s">
        <v>76</v>
      </c>
      <c r="C82" s="225" t="s">
        <v>305</v>
      </c>
      <c r="D82" s="331"/>
      <c r="E82" s="332"/>
      <c r="F82" s="333" t="s">
        <v>321</v>
      </c>
      <c r="G82" s="110"/>
      <c r="H82" s="110"/>
      <c r="I82" s="110"/>
      <c r="J82" s="110"/>
    </row>
    <row r="83" spans="1:10" ht="13.5" thickBot="1">
      <c r="A83" s="303">
        <v>4400</v>
      </c>
      <c r="B83" s="346" t="s">
        <v>661</v>
      </c>
      <c r="C83" s="305" t="s">
        <v>317</v>
      </c>
      <c r="D83" s="318">
        <v>85353</v>
      </c>
      <c r="E83" s="318">
        <v>85353</v>
      </c>
      <c r="F83" s="327" t="s">
        <v>321</v>
      </c>
      <c r="G83" s="110"/>
      <c r="H83" s="110"/>
      <c r="I83" s="110"/>
      <c r="J83" s="110"/>
    </row>
    <row r="84" spans="1:10" ht="13.5" thickBot="1">
      <c r="A84" s="294"/>
      <c r="B84" s="297" t="s">
        <v>81</v>
      </c>
      <c r="C84" s="307"/>
      <c r="D84" s="308"/>
      <c r="E84" s="309"/>
      <c r="F84" s="299"/>
      <c r="G84" s="110"/>
      <c r="H84" s="110"/>
      <c r="I84" s="110"/>
      <c r="J84" s="110"/>
    </row>
    <row r="85" spans="1:10" ht="24.75" thickBot="1">
      <c r="A85" s="310">
        <v>4410</v>
      </c>
      <c r="B85" s="344" t="s">
        <v>662</v>
      </c>
      <c r="C85" s="312" t="s">
        <v>317</v>
      </c>
      <c r="D85" s="318">
        <v>85353</v>
      </c>
      <c r="E85" s="318">
        <v>85353</v>
      </c>
      <c r="F85" s="306" t="s">
        <v>321</v>
      </c>
      <c r="G85" s="110"/>
      <c r="H85" s="110"/>
      <c r="I85" s="110"/>
      <c r="J85" s="110"/>
    </row>
    <row r="86" spans="1:10" ht="13.5" thickBot="1">
      <c r="A86" s="310"/>
      <c r="B86" s="297" t="s">
        <v>80</v>
      </c>
      <c r="C86" s="312"/>
      <c r="D86" s="313"/>
      <c r="E86" s="314"/>
      <c r="F86" s="306"/>
      <c r="G86" s="110"/>
      <c r="H86" s="110"/>
      <c r="I86" s="110"/>
      <c r="J86" s="110"/>
    </row>
    <row r="87" spans="1:10" ht="24">
      <c r="A87" s="315">
        <v>4411</v>
      </c>
      <c r="B87" s="339" t="s">
        <v>77</v>
      </c>
      <c r="C87" s="222" t="s">
        <v>306</v>
      </c>
      <c r="D87" s="318">
        <v>85353</v>
      </c>
      <c r="E87" s="318">
        <v>85353</v>
      </c>
      <c r="F87" s="319" t="s">
        <v>321</v>
      </c>
      <c r="G87" s="110"/>
      <c r="H87" s="110"/>
      <c r="I87" s="110"/>
      <c r="J87" s="110"/>
    </row>
    <row r="88" spans="1:10" ht="24">
      <c r="A88" s="315">
        <v>4412</v>
      </c>
      <c r="B88" s="339" t="s">
        <v>78</v>
      </c>
      <c r="C88" s="222" t="s">
        <v>307</v>
      </c>
      <c r="D88" s="223"/>
      <c r="E88" s="224"/>
      <c r="F88" s="319" t="s">
        <v>321</v>
      </c>
      <c r="G88" s="110"/>
      <c r="H88" s="110"/>
      <c r="I88" s="110"/>
      <c r="J88" s="110"/>
    </row>
    <row r="89" spans="1:10" ht="24.75" thickBot="1">
      <c r="A89" s="315">
        <v>4420</v>
      </c>
      <c r="B89" s="345" t="s">
        <v>663</v>
      </c>
      <c r="C89" s="321" t="s">
        <v>317</v>
      </c>
      <c r="D89" s="223"/>
      <c r="E89" s="224"/>
      <c r="F89" s="306" t="s">
        <v>321</v>
      </c>
      <c r="G89" s="110"/>
      <c r="H89" s="110"/>
      <c r="I89" s="110"/>
      <c r="J89" s="110"/>
    </row>
    <row r="90" spans="1:10" ht="13.5" thickBot="1">
      <c r="A90" s="310"/>
      <c r="B90" s="297" t="s">
        <v>80</v>
      </c>
      <c r="C90" s="312"/>
      <c r="D90" s="313"/>
      <c r="E90" s="314"/>
      <c r="F90" s="306"/>
      <c r="G90" s="110"/>
      <c r="H90" s="110"/>
      <c r="I90" s="110"/>
      <c r="J90" s="110"/>
    </row>
    <row r="91" spans="1:10" ht="24">
      <c r="A91" s="315">
        <v>4421</v>
      </c>
      <c r="B91" s="339" t="s">
        <v>211</v>
      </c>
      <c r="C91" s="222" t="s">
        <v>308</v>
      </c>
      <c r="D91" s="223"/>
      <c r="E91" s="224"/>
      <c r="F91" s="319" t="s">
        <v>321</v>
      </c>
      <c r="G91" s="110"/>
      <c r="H91" s="110"/>
      <c r="I91" s="110"/>
      <c r="J91" s="110"/>
    </row>
    <row r="92" spans="1:10" ht="24.75" thickBot="1">
      <c r="A92" s="323">
        <v>4422</v>
      </c>
      <c r="B92" s="341" t="s">
        <v>136</v>
      </c>
      <c r="C92" s="225" t="s">
        <v>309</v>
      </c>
      <c r="D92" s="318">
        <f>SUM(D94+D102+D114)</f>
        <v>0</v>
      </c>
      <c r="E92" s="332"/>
      <c r="F92" s="333" t="s">
        <v>321</v>
      </c>
      <c r="G92" s="110"/>
      <c r="H92" s="110"/>
      <c r="I92" s="110"/>
      <c r="J92" s="110"/>
    </row>
    <row r="93" spans="1:10" ht="13.5" thickBot="1">
      <c r="A93" s="347">
        <v>4500</v>
      </c>
      <c r="B93" s="348" t="s">
        <v>664</v>
      </c>
      <c r="C93" s="349" t="s">
        <v>317</v>
      </c>
      <c r="D93" s="318">
        <f>SUM(D95+D103+D115)</f>
        <v>48258.1</v>
      </c>
      <c r="E93" s="318">
        <f>SUM(E95+E103+E115)</f>
        <v>48258.1</v>
      </c>
      <c r="F93" s="350" t="s">
        <v>321</v>
      </c>
      <c r="G93" s="110"/>
      <c r="H93" s="110"/>
      <c r="I93" s="110"/>
      <c r="J93" s="110"/>
    </row>
    <row r="94" spans="1:10" ht="13.5" thickBot="1">
      <c r="A94" s="294"/>
      <c r="B94" s="297" t="s">
        <v>81</v>
      </c>
      <c r="C94" s="307"/>
      <c r="D94" s="308"/>
      <c r="E94" s="309"/>
      <c r="F94" s="299"/>
      <c r="G94" s="110"/>
      <c r="H94" s="110"/>
      <c r="I94" s="110"/>
      <c r="J94" s="110"/>
    </row>
    <row r="95" spans="1:10" ht="24.75" thickBot="1">
      <c r="A95" s="310">
        <v>4510</v>
      </c>
      <c r="B95" s="351" t="s">
        <v>665</v>
      </c>
      <c r="C95" s="312" t="s">
        <v>317</v>
      </c>
      <c r="D95" s="313"/>
      <c r="E95" s="314"/>
      <c r="F95" s="306" t="s">
        <v>321</v>
      </c>
      <c r="G95" s="110"/>
      <c r="H95" s="110"/>
      <c r="I95" s="110"/>
      <c r="J95" s="110"/>
    </row>
    <row r="96" spans="1:10" ht="13.5" thickBot="1">
      <c r="A96" s="310"/>
      <c r="B96" s="297" t="s">
        <v>80</v>
      </c>
      <c r="C96" s="312"/>
      <c r="D96" s="313"/>
      <c r="E96" s="314"/>
      <c r="F96" s="306"/>
      <c r="G96" s="110"/>
      <c r="H96" s="110"/>
      <c r="I96" s="110"/>
      <c r="J96" s="110"/>
    </row>
    <row r="97" spans="1:10" ht="24">
      <c r="A97" s="315">
        <v>4511</v>
      </c>
      <c r="B97" s="352" t="s">
        <v>666</v>
      </c>
      <c r="C97" s="222" t="s">
        <v>310</v>
      </c>
      <c r="D97" s="223"/>
      <c r="E97" s="224"/>
      <c r="F97" s="319" t="s">
        <v>321</v>
      </c>
      <c r="G97" s="110"/>
      <c r="H97" s="110"/>
      <c r="I97" s="110"/>
      <c r="J97" s="110"/>
    </row>
    <row r="98" spans="1:10" ht="24.75" thickBot="1">
      <c r="A98" s="323">
        <v>4512</v>
      </c>
      <c r="B98" s="341" t="s">
        <v>137</v>
      </c>
      <c r="C98" s="225" t="s">
        <v>311</v>
      </c>
      <c r="D98" s="331"/>
      <c r="E98" s="332"/>
      <c r="F98" s="333" t="s">
        <v>321</v>
      </c>
      <c r="G98" s="110"/>
      <c r="H98" s="318"/>
      <c r="I98" s="110"/>
      <c r="J98" s="110"/>
    </row>
    <row r="99" spans="1:10" ht="24.75" thickBot="1">
      <c r="A99" s="310">
        <v>4520</v>
      </c>
      <c r="B99" s="351" t="s">
        <v>667</v>
      </c>
      <c r="C99" s="312" t="s">
        <v>317</v>
      </c>
      <c r="D99" s="313"/>
      <c r="E99" s="314"/>
      <c r="F99" s="306" t="s">
        <v>321</v>
      </c>
      <c r="G99" s="110"/>
      <c r="H99" s="110"/>
      <c r="I99" s="110"/>
      <c r="J99" s="110"/>
    </row>
    <row r="100" spans="1:10" ht="13.5" thickBot="1">
      <c r="A100" s="310"/>
      <c r="B100" s="297" t="s">
        <v>80</v>
      </c>
      <c r="C100" s="312"/>
      <c r="D100" s="313"/>
      <c r="E100" s="314"/>
      <c r="F100" s="306"/>
      <c r="G100" s="110"/>
      <c r="H100" s="110"/>
      <c r="I100" s="110"/>
      <c r="J100" s="110"/>
    </row>
    <row r="101" spans="1:10" ht="30" customHeight="1">
      <c r="A101" s="315">
        <v>4521</v>
      </c>
      <c r="B101" s="339" t="s">
        <v>94</v>
      </c>
      <c r="C101" s="222" t="s">
        <v>312</v>
      </c>
      <c r="D101" s="223"/>
      <c r="E101" s="224"/>
      <c r="F101" s="319" t="s">
        <v>321</v>
      </c>
      <c r="G101" s="110"/>
      <c r="H101" s="110"/>
      <c r="I101" s="110"/>
      <c r="J101" s="110"/>
    </row>
    <row r="102" spans="1:10" ht="24">
      <c r="A102" s="315">
        <v>4522</v>
      </c>
      <c r="B102" s="339" t="s">
        <v>106</v>
      </c>
      <c r="C102" s="222" t="s">
        <v>313</v>
      </c>
      <c r="D102" s="223"/>
      <c r="E102" s="224"/>
      <c r="F102" s="319" t="s">
        <v>321</v>
      </c>
      <c r="G102" s="110"/>
      <c r="H102" s="110"/>
      <c r="I102" s="110"/>
      <c r="J102" s="110"/>
    </row>
    <row r="103" spans="1:10" ht="38.25" customHeight="1" thickBot="1">
      <c r="A103" s="315">
        <v>4530</v>
      </c>
      <c r="B103" s="353" t="s">
        <v>668</v>
      </c>
      <c r="C103" s="321" t="s">
        <v>317</v>
      </c>
      <c r="D103" s="318">
        <f>SUM(D105:D114)</f>
        <v>11023</v>
      </c>
      <c r="E103" s="318">
        <f>SUM(E105:E114)</f>
        <v>11023</v>
      </c>
      <c r="F103" s="306" t="s">
        <v>321</v>
      </c>
      <c r="G103" s="110"/>
      <c r="H103" s="110"/>
      <c r="I103" s="110"/>
      <c r="J103" s="110"/>
    </row>
    <row r="104" spans="1:10" ht="13.5" thickBot="1">
      <c r="A104" s="310"/>
      <c r="B104" s="297" t="s">
        <v>80</v>
      </c>
      <c r="C104" s="312"/>
      <c r="D104" s="313"/>
      <c r="E104" s="314"/>
      <c r="F104" s="306"/>
      <c r="G104" s="110"/>
      <c r="H104" s="110"/>
      <c r="I104" s="110"/>
      <c r="J104" s="110"/>
    </row>
    <row r="105" spans="1:10" ht="38.25" customHeight="1">
      <c r="A105" s="315">
        <v>4531</v>
      </c>
      <c r="B105" s="354" t="s">
        <v>95</v>
      </c>
      <c r="C105" s="317" t="s">
        <v>222</v>
      </c>
      <c r="D105" s="318">
        <v>8528</v>
      </c>
      <c r="E105" s="318">
        <v>8528</v>
      </c>
      <c r="F105" s="306" t="s">
        <v>321</v>
      </c>
      <c r="G105" s="110"/>
      <c r="H105" s="110"/>
      <c r="I105" s="110"/>
      <c r="J105" s="110"/>
    </row>
    <row r="106" spans="1:10" ht="38.25" customHeight="1">
      <c r="A106" s="315">
        <v>4532</v>
      </c>
      <c r="B106" s="354" t="s">
        <v>96</v>
      </c>
      <c r="C106" s="222" t="s">
        <v>223</v>
      </c>
      <c r="D106" s="223"/>
      <c r="E106" s="224"/>
      <c r="F106" s="306" t="s">
        <v>321</v>
      </c>
      <c r="G106" s="110"/>
      <c r="H106" s="110"/>
      <c r="I106" s="110"/>
      <c r="J106" s="110"/>
    </row>
    <row r="107" spans="1:10" ht="24">
      <c r="A107" s="355">
        <v>4533</v>
      </c>
      <c r="B107" s="356" t="s">
        <v>669</v>
      </c>
      <c r="C107" s="357" t="s">
        <v>224</v>
      </c>
      <c r="D107" s="318">
        <v>2495</v>
      </c>
      <c r="E107" s="318">
        <v>2495</v>
      </c>
      <c r="F107" s="306" t="s">
        <v>321</v>
      </c>
      <c r="G107" s="110"/>
      <c r="H107" s="110"/>
      <c r="I107" s="110"/>
      <c r="J107" s="110"/>
    </row>
    <row r="108" spans="1:10" ht="12.75">
      <c r="A108" s="355"/>
      <c r="B108" s="358" t="s">
        <v>81</v>
      </c>
      <c r="C108" s="222"/>
      <c r="D108" s="223"/>
      <c r="E108" s="224"/>
      <c r="F108" s="319"/>
      <c r="G108" s="110"/>
      <c r="H108" s="110"/>
      <c r="I108" s="110"/>
      <c r="J108" s="110"/>
    </row>
    <row r="109" spans="1:10" ht="24">
      <c r="A109" s="355">
        <v>4534</v>
      </c>
      <c r="B109" s="358" t="s">
        <v>1</v>
      </c>
      <c r="C109" s="222"/>
      <c r="D109" s="223"/>
      <c r="E109" s="224"/>
      <c r="F109" s="306" t="s">
        <v>321</v>
      </c>
      <c r="G109" s="110"/>
      <c r="H109" s="110"/>
      <c r="I109" s="110"/>
      <c r="J109" s="110"/>
    </row>
    <row r="110" spans="1:10" ht="12.75">
      <c r="A110" s="355"/>
      <c r="B110" s="358" t="s">
        <v>86</v>
      </c>
      <c r="C110" s="222"/>
      <c r="D110" s="223"/>
      <c r="E110" s="224"/>
      <c r="F110" s="306"/>
      <c r="G110" s="110"/>
      <c r="H110" s="110"/>
      <c r="I110" s="110"/>
      <c r="J110" s="110"/>
    </row>
    <row r="111" spans="1:10" ht="21.75" customHeight="1">
      <c r="A111" s="359">
        <v>4535</v>
      </c>
      <c r="B111" s="226" t="s">
        <v>85</v>
      </c>
      <c r="C111" s="222"/>
      <c r="D111" s="223"/>
      <c r="E111" s="224"/>
      <c r="F111" s="306" t="s">
        <v>321</v>
      </c>
      <c r="G111" s="110"/>
      <c r="H111" s="110"/>
      <c r="I111" s="110"/>
      <c r="J111" s="110"/>
    </row>
    <row r="112" spans="1:10" ht="12.75">
      <c r="A112" s="315">
        <v>4536</v>
      </c>
      <c r="B112" s="358" t="s">
        <v>87</v>
      </c>
      <c r="C112" s="222"/>
      <c r="D112" s="223"/>
      <c r="E112" s="224"/>
      <c r="F112" s="306" t="s">
        <v>321</v>
      </c>
      <c r="G112" s="110"/>
      <c r="H112" s="110"/>
      <c r="I112" s="110"/>
      <c r="J112" s="110"/>
    </row>
    <row r="113" spans="1:10" ht="12.75">
      <c r="A113" s="315">
        <v>4537</v>
      </c>
      <c r="B113" s="358" t="s">
        <v>88</v>
      </c>
      <c r="C113" s="222"/>
      <c r="D113" s="223"/>
      <c r="E113" s="224"/>
      <c r="F113" s="306" t="s">
        <v>321</v>
      </c>
      <c r="G113" s="110"/>
      <c r="H113" s="110"/>
      <c r="I113" s="110"/>
      <c r="J113" s="110"/>
    </row>
    <row r="114" spans="1:10" ht="13.5" thickBot="1">
      <c r="A114" s="355">
        <v>4538</v>
      </c>
      <c r="B114" s="360" t="s">
        <v>90</v>
      </c>
      <c r="C114" s="357"/>
      <c r="D114" s="361"/>
      <c r="E114" s="361"/>
      <c r="F114" s="306" t="s">
        <v>321</v>
      </c>
      <c r="G114" s="110"/>
      <c r="H114" s="110"/>
      <c r="I114" s="110"/>
      <c r="J114" s="110"/>
    </row>
    <row r="115" spans="1:10" ht="24.75" thickBot="1">
      <c r="A115" s="303">
        <v>4540</v>
      </c>
      <c r="B115" s="362" t="s">
        <v>670</v>
      </c>
      <c r="C115" s="305" t="s">
        <v>317</v>
      </c>
      <c r="D115" s="361">
        <v>37235.1</v>
      </c>
      <c r="E115" s="361">
        <v>37235.1</v>
      </c>
      <c r="F115" s="306" t="s">
        <v>321</v>
      </c>
      <c r="G115" s="110"/>
      <c r="H115" s="110"/>
      <c r="I115" s="110"/>
      <c r="J115" s="110"/>
    </row>
    <row r="116" spans="1:10" ht="12.75">
      <c r="A116" s="310"/>
      <c r="B116" s="363" t="s">
        <v>80</v>
      </c>
      <c r="C116" s="312"/>
      <c r="D116" s="313"/>
      <c r="E116" s="314"/>
      <c r="F116" s="306"/>
      <c r="G116" s="110"/>
      <c r="H116" s="110"/>
      <c r="I116" s="110"/>
      <c r="J116" s="110"/>
    </row>
    <row r="117" spans="1:10" ht="38.25" customHeight="1">
      <c r="A117" s="315">
        <v>4541</v>
      </c>
      <c r="B117" s="364" t="s">
        <v>225</v>
      </c>
      <c r="C117" s="222" t="s">
        <v>227</v>
      </c>
      <c r="D117" s="223"/>
      <c r="E117" s="365"/>
      <c r="F117" s="306" t="s">
        <v>321</v>
      </c>
      <c r="G117" s="110"/>
      <c r="H117" s="110"/>
      <c r="I117" s="110"/>
      <c r="J117" s="110"/>
    </row>
    <row r="118" spans="1:10" ht="38.25" customHeight="1">
      <c r="A118" s="315">
        <v>4542</v>
      </c>
      <c r="B118" s="354" t="s">
        <v>226</v>
      </c>
      <c r="C118" s="222" t="s">
        <v>228</v>
      </c>
      <c r="D118" s="223"/>
      <c r="E118" s="365"/>
      <c r="F118" s="306" t="s">
        <v>321</v>
      </c>
      <c r="G118" s="110"/>
      <c r="H118" s="110"/>
      <c r="I118" s="110"/>
      <c r="J118" s="110"/>
    </row>
    <row r="119" spans="1:10" ht="24.75" thickBot="1">
      <c r="A119" s="323">
        <v>4543</v>
      </c>
      <c r="B119" s="366" t="s">
        <v>671</v>
      </c>
      <c r="C119" s="225" t="s">
        <v>229</v>
      </c>
      <c r="D119" s="361">
        <v>37235.1</v>
      </c>
      <c r="E119" s="361">
        <v>37235.1</v>
      </c>
      <c r="F119" s="333" t="s">
        <v>321</v>
      </c>
      <c r="G119" s="110"/>
      <c r="H119" s="110"/>
      <c r="I119" s="110"/>
      <c r="J119" s="110"/>
    </row>
    <row r="120" spans="1:10" ht="12.75">
      <c r="A120" s="355"/>
      <c r="B120" s="358" t="s">
        <v>81</v>
      </c>
      <c r="C120" s="222"/>
      <c r="D120" s="223"/>
      <c r="E120" s="224"/>
      <c r="F120" s="306"/>
      <c r="G120" s="110"/>
      <c r="H120" s="110"/>
      <c r="I120" s="110"/>
      <c r="J120" s="110"/>
    </row>
    <row r="121" spans="1:10" ht="24">
      <c r="A121" s="355">
        <v>4544</v>
      </c>
      <c r="B121" s="358" t="s">
        <v>2</v>
      </c>
      <c r="C121" s="222"/>
      <c r="D121" s="223"/>
      <c r="E121" s="224"/>
      <c r="F121" s="306" t="s">
        <v>321</v>
      </c>
      <c r="G121" s="110"/>
      <c r="H121" s="110"/>
      <c r="I121" s="110"/>
      <c r="J121" s="110"/>
    </row>
    <row r="122" spans="1:10" ht="12.75">
      <c r="A122" s="355"/>
      <c r="B122" s="358" t="s">
        <v>86</v>
      </c>
      <c r="C122" s="222"/>
      <c r="D122" s="223"/>
      <c r="E122" s="224"/>
      <c r="F122" s="306"/>
      <c r="G122" s="110"/>
      <c r="H122" s="110"/>
      <c r="I122" s="110"/>
      <c r="J122" s="110"/>
    </row>
    <row r="123" spans="1:10" ht="21" customHeight="1">
      <c r="A123" s="359">
        <v>4545</v>
      </c>
      <c r="B123" s="226" t="s">
        <v>85</v>
      </c>
      <c r="C123" s="222"/>
      <c r="D123" s="223"/>
      <c r="E123" s="224"/>
      <c r="F123" s="306" t="s">
        <v>321</v>
      </c>
      <c r="G123" s="110"/>
      <c r="H123" s="110"/>
      <c r="I123" s="110"/>
      <c r="J123" s="110"/>
    </row>
    <row r="124" spans="1:10" ht="12.75">
      <c r="A124" s="315">
        <v>4546</v>
      </c>
      <c r="B124" s="367" t="s">
        <v>89</v>
      </c>
      <c r="C124" s="222"/>
      <c r="D124" s="223"/>
      <c r="E124" s="224"/>
      <c r="F124" s="306" t="s">
        <v>321</v>
      </c>
      <c r="G124" s="110"/>
      <c r="H124" s="110"/>
      <c r="I124" s="110"/>
      <c r="J124" s="110"/>
    </row>
    <row r="125" spans="1:10" ht="12.75">
      <c r="A125" s="315">
        <v>4547</v>
      </c>
      <c r="B125" s="358" t="s">
        <v>88</v>
      </c>
      <c r="C125" s="222"/>
      <c r="D125" s="223"/>
      <c r="E125" s="224"/>
      <c r="F125" s="306" t="s">
        <v>321</v>
      </c>
      <c r="G125" s="110"/>
      <c r="H125" s="110"/>
      <c r="I125" s="110"/>
      <c r="J125" s="110"/>
    </row>
    <row r="126" spans="1:10" ht="13.5" thickBot="1">
      <c r="A126" s="355">
        <v>4548</v>
      </c>
      <c r="B126" s="360" t="s">
        <v>90</v>
      </c>
      <c r="C126" s="357"/>
      <c r="D126" s="361"/>
      <c r="E126" s="361"/>
      <c r="F126" s="306" t="s">
        <v>321</v>
      </c>
      <c r="G126" s="110"/>
      <c r="H126" s="110"/>
      <c r="I126" s="110"/>
      <c r="J126" s="110"/>
    </row>
    <row r="127" spans="1:10" ht="32.25" customHeight="1" thickBot="1">
      <c r="A127" s="303">
        <v>4600</v>
      </c>
      <c r="B127" s="362" t="s">
        <v>672</v>
      </c>
      <c r="C127" s="305" t="s">
        <v>317</v>
      </c>
      <c r="D127" s="221">
        <v>35884.6</v>
      </c>
      <c r="E127" s="221">
        <v>35884.6</v>
      </c>
      <c r="F127" s="327" t="s">
        <v>321</v>
      </c>
      <c r="G127" s="110"/>
      <c r="H127" s="110"/>
      <c r="I127" s="110"/>
      <c r="J127" s="110"/>
    </row>
    <row r="128" spans="1:10" ht="13.5" thickBot="1">
      <c r="A128" s="368"/>
      <c r="B128" s="369" t="s">
        <v>81</v>
      </c>
      <c r="C128" s="307"/>
      <c r="D128" s="308"/>
      <c r="E128" s="309"/>
      <c r="F128" s="299"/>
      <c r="G128" s="110"/>
      <c r="H128" s="110"/>
      <c r="I128" s="110"/>
      <c r="J128" s="110"/>
    </row>
    <row r="129" spans="1:10" ht="12.75">
      <c r="A129" s="370">
        <v>4610</v>
      </c>
      <c r="B129" s="371" t="s">
        <v>110</v>
      </c>
      <c r="C129" s="372"/>
      <c r="D129" s="373"/>
      <c r="E129" s="374"/>
      <c r="F129" s="375" t="s">
        <v>322</v>
      </c>
      <c r="G129" s="110"/>
      <c r="H129" s="110"/>
      <c r="I129" s="110"/>
      <c r="J129" s="110"/>
    </row>
    <row r="130" spans="1:10" ht="12.75">
      <c r="A130" s="376"/>
      <c r="B130" s="377" t="s">
        <v>81</v>
      </c>
      <c r="C130" s="378"/>
      <c r="D130" s="223"/>
      <c r="E130" s="224"/>
      <c r="F130" s="319"/>
      <c r="G130" s="110"/>
      <c r="H130" s="110"/>
      <c r="I130" s="110"/>
      <c r="J130" s="110"/>
    </row>
    <row r="131" spans="1:10" ht="25.5">
      <c r="A131" s="376">
        <v>4610</v>
      </c>
      <c r="B131" s="379" t="s">
        <v>19</v>
      </c>
      <c r="C131" s="380" t="s">
        <v>18</v>
      </c>
      <c r="D131" s="313"/>
      <c r="E131" s="314"/>
      <c r="F131" s="319" t="s">
        <v>321</v>
      </c>
      <c r="G131" s="110"/>
      <c r="H131" s="110"/>
      <c r="I131" s="110"/>
      <c r="J131" s="110"/>
    </row>
    <row r="132" spans="1:10" ht="26.25" thickBot="1">
      <c r="A132" s="376">
        <v>4620</v>
      </c>
      <c r="B132" s="381" t="s">
        <v>112</v>
      </c>
      <c r="C132" s="380" t="s">
        <v>111</v>
      </c>
      <c r="D132" s="313"/>
      <c r="E132" s="314"/>
      <c r="F132" s="319" t="s">
        <v>321</v>
      </c>
      <c r="G132" s="110"/>
      <c r="H132" s="110"/>
      <c r="I132" s="110"/>
      <c r="J132" s="110"/>
    </row>
    <row r="133" spans="1:10" ht="35.25" thickBot="1">
      <c r="A133" s="382">
        <v>4630</v>
      </c>
      <c r="B133" s="383" t="s">
        <v>673</v>
      </c>
      <c r="C133" s="384" t="s">
        <v>317</v>
      </c>
      <c r="D133" s="221">
        <v>35884.6</v>
      </c>
      <c r="E133" s="221">
        <v>35884.6</v>
      </c>
      <c r="F133" s="319" t="s">
        <v>321</v>
      </c>
      <c r="G133" s="110"/>
      <c r="H133" s="110"/>
      <c r="I133" s="110"/>
      <c r="J133" s="110"/>
    </row>
    <row r="134" spans="1:10" ht="13.5" thickBot="1">
      <c r="A134" s="382"/>
      <c r="B134" s="385" t="s">
        <v>80</v>
      </c>
      <c r="C134" s="384"/>
      <c r="D134" s="313"/>
      <c r="E134" s="314"/>
      <c r="F134" s="319"/>
      <c r="G134" s="110"/>
      <c r="H134" s="110"/>
      <c r="I134" s="110"/>
      <c r="J134" s="110"/>
    </row>
    <row r="135" spans="1:10" ht="12.75">
      <c r="A135" s="386">
        <v>4631</v>
      </c>
      <c r="B135" s="387" t="s">
        <v>233</v>
      </c>
      <c r="C135" s="388" t="s">
        <v>230</v>
      </c>
      <c r="D135" s="223"/>
      <c r="E135" s="224"/>
      <c r="F135" s="319" t="s">
        <v>321</v>
      </c>
      <c r="G135" s="110"/>
      <c r="H135" s="110"/>
      <c r="I135" s="110"/>
      <c r="J135" s="110"/>
    </row>
    <row r="136" spans="1:10" ht="25.5" customHeight="1">
      <c r="A136" s="386">
        <v>4632</v>
      </c>
      <c r="B136" s="389" t="s">
        <v>234</v>
      </c>
      <c r="C136" s="388" t="s">
        <v>231</v>
      </c>
      <c r="D136" s="223"/>
      <c r="E136" s="224"/>
      <c r="F136" s="319" t="s">
        <v>321</v>
      </c>
      <c r="G136" s="110"/>
      <c r="H136" s="110"/>
      <c r="I136" s="110"/>
      <c r="J136" s="110"/>
    </row>
    <row r="137" spans="1:10" ht="17.25" customHeight="1" thickBot="1">
      <c r="A137" s="386">
        <v>4633</v>
      </c>
      <c r="B137" s="387" t="s">
        <v>235</v>
      </c>
      <c r="C137" s="388" t="s">
        <v>232</v>
      </c>
      <c r="D137" s="223"/>
      <c r="E137" s="224"/>
      <c r="F137" s="319" t="s">
        <v>321</v>
      </c>
      <c r="G137" s="110"/>
      <c r="H137" s="110"/>
      <c r="I137" s="110"/>
      <c r="J137" s="110"/>
    </row>
    <row r="138" spans="1:10" ht="14.25" customHeight="1" thickBot="1">
      <c r="A138" s="386">
        <v>4634</v>
      </c>
      <c r="B138" s="387" t="s">
        <v>236</v>
      </c>
      <c r="C138" s="388" t="s">
        <v>0</v>
      </c>
      <c r="D138" s="221">
        <v>35884.6</v>
      </c>
      <c r="E138" s="221">
        <v>35884.6</v>
      </c>
      <c r="F138" s="319" t="s">
        <v>321</v>
      </c>
      <c r="G138" s="110"/>
      <c r="H138" s="110"/>
      <c r="I138" s="110"/>
      <c r="J138" s="110"/>
    </row>
    <row r="139" spans="1:10" ht="13.5" thickBot="1">
      <c r="A139" s="386">
        <v>4640</v>
      </c>
      <c r="B139" s="390" t="s">
        <v>674</v>
      </c>
      <c r="C139" s="391" t="s">
        <v>317</v>
      </c>
      <c r="D139" s="223"/>
      <c r="E139" s="224"/>
      <c r="F139" s="319" t="s">
        <v>321</v>
      </c>
      <c r="G139" s="110"/>
      <c r="H139" s="110"/>
      <c r="I139" s="110"/>
      <c r="J139" s="110"/>
    </row>
    <row r="140" spans="1:10" ht="13.5" thickBot="1">
      <c r="A140" s="382"/>
      <c r="B140" s="385" t="s">
        <v>80</v>
      </c>
      <c r="C140" s="384"/>
      <c r="D140" s="313"/>
      <c r="E140" s="314"/>
      <c r="F140" s="306"/>
      <c r="G140" s="110"/>
      <c r="H140" s="110"/>
      <c r="I140" s="110"/>
      <c r="J140" s="110"/>
    </row>
    <row r="141" spans="1:10" ht="13.5" thickBot="1">
      <c r="A141" s="392">
        <v>4641</v>
      </c>
      <c r="B141" s="393" t="s">
        <v>237</v>
      </c>
      <c r="C141" s="394" t="s">
        <v>238</v>
      </c>
      <c r="D141" s="331"/>
      <c r="E141" s="332"/>
      <c r="F141" s="333" t="s">
        <v>321</v>
      </c>
      <c r="G141" s="110"/>
      <c r="H141" s="110"/>
      <c r="I141" s="110"/>
      <c r="J141" s="110"/>
    </row>
    <row r="142" spans="1:10" ht="38.25" customHeight="1" thickBot="1">
      <c r="A142" s="294">
        <v>4700</v>
      </c>
      <c r="B142" s="395" t="s">
        <v>675</v>
      </c>
      <c r="C142" s="305" t="s">
        <v>317</v>
      </c>
      <c r="D142" s="221">
        <f>SUM(D144+D148+D174+D157+D161+D164+D167)</f>
        <v>42193.600000000006</v>
      </c>
      <c r="E142" s="221">
        <f>SUM(E144+E148+E174+E157+E161+E164+E167)</f>
        <v>42193.600000000006</v>
      </c>
      <c r="F142" s="327"/>
      <c r="G142" s="110"/>
      <c r="H142" s="110"/>
      <c r="I142" s="110"/>
      <c r="J142" s="110"/>
    </row>
    <row r="143" spans="1:10" ht="13.5" thickBot="1">
      <c r="A143" s="294"/>
      <c r="B143" s="297" t="s">
        <v>81</v>
      </c>
      <c r="C143" s="307"/>
      <c r="D143" s="308"/>
      <c r="E143" s="309"/>
      <c r="F143" s="299"/>
      <c r="G143" s="110"/>
      <c r="H143" s="110"/>
      <c r="I143" s="110"/>
      <c r="J143" s="110"/>
    </row>
    <row r="144" spans="1:10" ht="40.5" customHeight="1" thickBot="1">
      <c r="A144" s="310">
        <v>4710</v>
      </c>
      <c r="B144" s="328" t="s">
        <v>676</v>
      </c>
      <c r="C144" s="312" t="s">
        <v>317</v>
      </c>
      <c r="D144" s="396">
        <v>285</v>
      </c>
      <c r="E144" s="396">
        <v>285</v>
      </c>
      <c r="F144" s="306" t="s">
        <v>321</v>
      </c>
      <c r="G144" s="110"/>
      <c r="H144" s="110"/>
      <c r="I144" s="110"/>
      <c r="J144" s="110"/>
    </row>
    <row r="145" spans="1:10" ht="13.5" thickBot="1">
      <c r="A145" s="310"/>
      <c r="B145" s="297" t="s">
        <v>80</v>
      </c>
      <c r="C145" s="312"/>
      <c r="D145" s="313"/>
      <c r="E145" s="314"/>
      <c r="F145" s="306"/>
      <c r="G145" s="110"/>
      <c r="H145" s="110"/>
      <c r="I145" s="110"/>
      <c r="J145" s="110"/>
    </row>
    <row r="146" spans="1:10" ht="51" customHeight="1">
      <c r="A146" s="315">
        <v>4711</v>
      </c>
      <c r="B146" s="316" t="s">
        <v>20</v>
      </c>
      <c r="C146" s="222" t="s">
        <v>239</v>
      </c>
      <c r="D146" s="223"/>
      <c r="E146" s="224"/>
      <c r="F146" s="319" t="s">
        <v>321</v>
      </c>
      <c r="G146" s="110"/>
      <c r="H146" s="110"/>
      <c r="I146" s="110"/>
      <c r="J146" s="110"/>
    </row>
    <row r="147" spans="1:10" ht="29.25" customHeight="1" thickBot="1">
      <c r="A147" s="323">
        <v>4712</v>
      </c>
      <c r="B147" s="341" t="s">
        <v>241</v>
      </c>
      <c r="C147" s="225" t="s">
        <v>240</v>
      </c>
      <c r="D147" s="396">
        <v>285</v>
      </c>
      <c r="E147" s="397">
        <v>285</v>
      </c>
      <c r="F147" s="333" t="s">
        <v>321</v>
      </c>
      <c r="G147" s="110"/>
      <c r="H147" s="110"/>
      <c r="I147" s="110"/>
      <c r="J147" s="110"/>
    </row>
    <row r="148" spans="1:10" ht="50.25" customHeight="1" thickBot="1">
      <c r="A148" s="310">
        <v>4720</v>
      </c>
      <c r="B148" s="344" t="s">
        <v>677</v>
      </c>
      <c r="C148" s="398" t="s">
        <v>321</v>
      </c>
      <c r="D148" s="396">
        <v>2756.3</v>
      </c>
      <c r="E148" s="396">
        <v>2756.3</v>
      </c>
      <c r="F148" s="333" t="s">
        <v>321</v>
      </c>
      <c r="G148" s="110"/>
      <c r="H148" s="110"/>
      <c r="I148" s="110"/>
      <c r="J148" s="110"/>
    </row>
    <row r="149" spans="1:10" ht="13.5" thickBot="1">
      <c r="A149" s="310"/>
      <c r="B149" s="297" t="s">
        <v>80</v>
      </c>
      <c r="C149" s="312"/>
      <c r="D149" s="313"/>
      <c r="E149" s="314"/>
      <c r="F149" s="306"/>
      <c r="G149" s="110"/>
      <c r="H149" s="110"/>
      <c r="I149" s="110"/>
      <c r="J149" s="110"/>
    </row>
    <row r="150" spans="1:10" ht="15.75" customHeight="1">
      <c r="A150" s="315">
        <v>4721</v>
      </c>
      <c r="B150" s="339" t="s">
        <v>138</v>
      </c>
      <c r="C150" s="222" t="s">
        <v>242</v>
      </c>
      <c r="D150" s="223"/>
      <c r="E150" s="224"/>
      <c r="F150" s="319" t="s">
        <v>321</v>
      </c>
      <c r="G150" s="110"/>
      <c r="H150" s="110"/>
      <c r="I150" s="110"/>
      <c r="J150" s="110"/>
    </row>
    <row r="151" spans="1:10" ht="13.5" thickBot="1">
      <c r="A151" s="315">
        <v>4722</v>
      </c>
      <c r="B151" s="339" t="s">
        <v>139</v>
      </c>
      <c r="C151" s="399">
        <v>4822</v>
      </c>
      <c r="D151" s="396"/>
      <c r="E151" s="396"/>
      <c r="F151" s="319" t="s">
        <v>321</v>
      </c>
      <c r="G151" s="110"/>
      <c r="H151" s="110"/>
      <c r="I151" s="110"/>
      <c r="J151" s="110"/>
    </row>
    <row r="152" spans="1:10" ht="13.5" thickBot="1">
      <c r="A152" s="315">
        <v>4723</v>
      </c>
      <c r="B152" s="339" t="s">
        <v>245</v>
      </c>
      <c r="C152" s="222" t="s">
        <v>243</v>
      </c>
      <c r="D152" s="396">
        <v>2756.3</v>
      </c>
      <c r="E152" s="396">
        <v>2756.3</v>
      </c>
      <c r="F152" s="319" t="s">
        <v>321</v>
      </c>
      <c r="G152" s="110"/>
      <c r="H152" s="110"/>
      <c r="I152" s="110"/>
      <c r="J152" s="110"/>
    </row>
    <row r="153" spans="1:10" ht="24.75" thickBot="1">
      <c r="A153" s="323">
        <v>4724</v>
      </c>
      <c r="B153" s="341" t="s">
        <v>246</v>
      </c>
      <c r="C153" s="225" t="s">
        <v>244</v>
      </c>
      <c r="D153" s="331"/>
      <c r="E153" s="332"/>
      <c r="F153" s="333" t="s">
        <v>321</v>
      </c>
      <c r="G153" s="110"/>
      <c r="H153" s="110"/>
      <c r="I153" s="110"/>
      <c r="J153" s="110"/>
    </row>
    <row r="154" spans="1:10" ht="24.75" thickBot="1">
      <c r="A154" s="310">
        <v>4730</v>
      </c>
      <c r="B154" s="344" t="s">
        <v>678</v>
      </c>
      <c r="C154" s="312" t="s">
        <v>317</v>
      </c>
      <c r="D154" s="313"/>
      <c r="E154" s="314"/>
      <c r="F154" s="306" t="s">
        <v>321</v>
      </c>
      <c r="G154" s="110"/>
      <c r="H154" s="110"/>
      <c r="I154" s="110"/>
      <c r="J154" s="110"/>
    </row>
    <row r="155" spans="1:10" ht="13.5" thickBot="1">
      <c r="A155" s="310"/>
      <c r="B155" s="297" t="s">
        <v>80</v>
      </c>
      <c r="C155" s="312"/>
      <c r="D155" s="313"/>
      <c r="E155" s="314"/>
      <c r="F155" s="306"/>
      <c r="G155" s="110"/>
      <c r="H155" s="110"/>
      <c r="I155" s="110"/>
      <c r="J155" s="110"/>
    </row>
    <row r="156" spans="1:10" ht="24">
      <c r="A156" s="315">
        <v>4731</v>
      </c>
      <c r="B156" s="352" t="s">
        <v>679</v>
      </c>
      <c r="C156" s="222" t="s">
        <v>247</v>
      </c>
      <c r="D156" s="223"/>
      <c r="E156" s="224"/>
      <c r="F156" s="319" t="s">
        <v>321</v>
      </c>
      <c r="G156" s="110"/>
      <c r="H156" s="110"/>
      <c r="I156" s="110"/>
      <c r="J156" s="110"/>
    </row>
    <row r="157" spans="1:10" ht="36.75" thickBot="1">
      <c r="A157" s="315">
        <v>4740</v>
      </c>
      <c r="B157" s="400" t="s">
        <v>680</v>
      </c>
      <c r="C157" s="321" t="s">
        <v>317</v>
      </c>
      <c r="D157" s="396"/>
      <c r="E157" s="396"/>
      <c r="F157" s="319" t="s">
        <v>321</v>
      </c>
      <c r="G157" s="110"/>
      <c r="H157" s="110"/>
      <c r="I157" s="110"/>
      <c r="J157" s="110"/>
    </row>
    <row r="158" spans="1:10" ht="13.5" thickBot="1">
      <c r="A158" s="310"/>
      <c r="B158" s="297" t="s">
        <v>80</v>
      </c>
      <c r="C158" s="312"/>
      <c r="D158" s="313"/>
      <c r="E158" s="314"/>
      <c r="F158" s="306"/>
      <c r="G158" s="110"/>
      <c r="H158" s="110"/>
      <c r="I158" s="110"/>
      <c r="J158" s="110"/>
    </row>
    <row r="159" spans="1:10" ht="27.75" customHeight="1" thickBot="1">
      <c r="A159" s="315">
        <v>4741</v>
      </c>
      <c r="B159" s="339" t="s">
        <v>140</v>
      </c>
      <c r="C159" s="222" t="s">
        <v>248</v>
      </c>
      <c r="D159" s="396"/>
      <c r="E159" s="396"/>
      <c r="F159" s="319" t="s">
        <v>321</v>
      </c>
      <c r="G159" s="110"/>
      <c r="H159" s="110"/>
      <c r="I159" s="110"/>
      <c r="J159" s="110"/>
    </row>
    <row r="160" spans="1:10" ht="27" customHeight="1" thickBot="1">
      <c r="A160" s="323">
        <v>4742</v>
      </c>
      <c r="B160" s="341" t="s">
        <v>250</v>
      </c>
      <c r="C160" s="225" t="s">
        <v>249</v>
      </c>
      <c r="D160" s="331"/>
      <c r="E160" s="332"/>
      <c r="F160" s="333" t="s">
        <v>321</v>
      </c>
      <c r="G160" s="110"/>
      <c r="H160" s="110"/>
      <c r="I160" s="110"/>
      <c r="J160" s="110"/>
    </row>
    <row r="161" spans="1:10" ht="39.75" customHeight="1" thickBot="1">
      <c r="A161" s="310">
        <v>4750</v>
      </c>
      <c r="B161" s="344" t="s">
        <v>681</v>
      </c>
      <c r="C161" s="312" t="s">
        <v>317</v>
      </c>
      <c r="D161" s="313"/>
      <c r="E161" s="314"/>
      <c r="F161" s="306" t="s">
        <v>321</v>
      </c>
      <c r="G161" s="110"/>
      <c r="H161" s="110"/>
      <c r="I161" s="110"/>
      <c r="J161" s="110"/>
    </row>
    <row r="162" spans="1:10" ht="13.5" thickBot="1">
      <c r="A162" s="310"/>
      <c r="B162" s="297" t="s">
        <v>80</v>
      </c>
      <c r="C162" s="312"/>
      <c r="D162" s="313"/>
      <c r="E162" s="314"/>
      <c r="F162" s="306"/>
      <c r="G162" s="110"/>
      <c r="H162" s="110"/>
      <c r="I162" s="110"/>
      <c r="J162" s="110"/>
    </row>
    <row r="163" spans="1:10" ht="39.75" customHeight="1" thickBot="1">
      <c r="A163" s="323">
        <v>4751</v>
      </c>
      <c r="B163" s="341" t="s">
        <v>251</v>
      </c>
      <c r="C163" s="225" t="s">
        <v>252</v>
      </c>
      <c r="D163" s="331"/>
      <c r="E163" s="332"/>
      <c r="F163" s="333" t="s">
        <v>321</v>
      </c>
      <c r="G163" s="110"/>
      <c r="H163" s="110"/>
      <c r="I163" s="110"/>
      <c r="J163" s="110"/>
    </row>
    <row r="164" spans="1:10" ht="17.25" customHeight="1" thickBot="1">
      <c r="A164" s="310">
        <v>4760</v>
      </c>
      <c r="B164" s="401" t="s">
        <v>682</v>
      </c>
      <c r="C164" s="312" t="s">
        <v>317</v>
      </c>
      <c r="D164" s="329"/>
      <c r="E164" s="329"/>
      <c r="F164" s="306" t="s">
        <v>321</v>
      </c>
      <c r="G164" s="110"/>
      <c r="H164" s="110"/>
      <c r="I164" s="110"/>
      <c r="J164" s="110"/>
    </row>
    <row r="165" spans="1:10" ht="13.5" thickBot="1">
      <c r="A165" s="310"/>
      <c r="B165" s="297" t="s">
        <v>80</v>
      </c>
      <c r="C165" s="312"/>
      <c r="D165" s="313"/>
      <c r="E165" s="314"/>
      <c r="F165" s="306"/>
      <c r="G165" s="110"/>
      <c r="H165" s="110"/>
      <c r="I165" s="110"/>
      <c r="J165" s="110"/>
    </row>
    <row r="166" spans="1:10" ht="17.25" customHeight="1">
      <c r="A166" s="315">
        <v>4761</v>
      </c>
      <c r="B166" s="339" t="s">
        <v>254</v>
      </c>
      <c r="C166" s="222" t="s">
        <v>253</v>
      </c>
      <c r="D166" s="223"/>
      <c r="E166" s="224"/>
      <c r="F166" s="319" t="s">
        <v>321</v>
      </c>
      <c r="G166" s="110"/>
      <c r="H166" s="110"/>
      <c r="I166" s="110"/>
      <c r="J166" s="110"/>
    </row>
    <row r="167" spans="1:10" ht="13.5" thickBot="1">
      <c r="A167" s="402">
        <v>4770</v>
      </c>
      <c r="B167" s="345" t="s">
        <v>683</v>
      </c>
      <c r="C167" s="321" t="s">
        <v>317</v>
      </c>
      <c r="D167" s="329">
        <v>39152.3</v>
      </c>
      <c r="E167" s="329">
        <v>39152.3</v>
      </c>
      <c r="F167" s="319"/>
      <c r="G167" s="110"/>
      <c r="H167" s="110"/>
      <c r="I167" s="110"/>
      <c r="J167" s="110"/>
    </row>
    <row r="168" spans="1:10" ht="13.5" thickBot="1">
      <c r="A168" s="310"/>
      <c r="B168" s="297" t="s">
        <v>80</v>
      </c>
      <c r="C168" s="312"/>
      <c r="D168" s="313"/>
      <c r="E168" s="314"/>
      <c r="F168" s="306"/>
      <c r="G168" s="110"/>
      <c r="H168" s="110"/>
      <c r="I168" s="110"/>
      <c r="J168" s="110"/>
    </row>
    <row r="169" spans="1:10" ht="12.75">
      <c r="A169" s="402">
        <v>4771</v>
      </c>
      <c r="B169" s="339" t="s">
        <v>259</v>
      </c>
      <c r="C169" s="222" t="s">
        <v>255</v>
      </c>
      <c r="D169" s="329">
        <v>39152.3</v>
      </c>
      <c r="E169" s="329">
        <v>39152.3</v>
      </c>
      <c r="F169" s="319"/>
      <c r="G169" s="110"/>
      <c r="H169" s="110"/>
      <c r="I169" s="110"/>
      <c r="J169" s="110"/>
    </row>
    <row r="170" spans="1:10" ht="24.75" thickBot="1">
      <c r="A170" s="403">
        <v>4772</v>
      </c>
      <c r="B170" s="404" t="s">
        <v>113</v>
      </c>
      <c r="C170" s="312" t="s">
        <v>317</v>
      </c>
      <c r="D170" s="405"/>
      <c r="E170" s="406"/>
      <c r="F170" s="350"/>
      <c r="G170" s="110"/>
      <c r="H170" s="110"/>
      <c r="I170" s="110"/>
      <c r="J170" s="110"/>
    </row>
    <row r="171" spans="1:10" s="94" customFormat="1" ht="56.25" customHeight="1" thickBot="1">
      <c r="A171" s="303">
        <v>5000</v>
      </c>
      <c r="B171" s="407" t="s">
        <v>684</v>
      </c>
      <c r="C171" s="305" t="s">
        <v>317</v>
      </c>
      <c r="D171" s="408">
        <f>SUM(D175+D180+D185)</f>
        <v>332017.9</v>
      </c>
      <c r="E171" s="409" t="s">
        <v>321</v>
      </c>
      <c r="F171" s="408">
        <f>SUM(D171)</f>
        <v>332017.9</v>
      </c>
      <c r="G171" s="214"/>
      <c r="H171" s="214"/>
      <c r="I171" s="408"/>
      <c r="J171" s="214"/>
    </row>
    <row r="172" spans="1:10" ht="13.5" thickBot="1">
      <c r="A172" s="294"/>
      <c r="B172" s="297" t="s">
        <v>81</v>
      </c>
      <c r="C172" s="307"/>
      <c r="D172" s="308"/>
      <c r="E172" s="309"/>
      <c r="F172" s="299"/>
      <c r="G172" s="110"/>
      <c r="H172" s="110"/>
      <c r="I172" s="110"/>
      <c r="J172" s="110"/>
    </row>
    <row r="173" spans="1:10" ht="23.25" thickBot="1">
      <c r="A173" s="310">
        <v>5100</v>
      </c>
      <c r="B173" s="410" t="s">
        <v>685</v>
      </c>
      <c r="C173" s="312" t="s">
        <v>317</v>
      </c>
      <c r="D173" s="408">
        <v>332017.9</v>
      </c>
      <c r="E173" s="409" t="s">
        <v>321</v>
      </c>
      <c r="F173" s="408">
        <v>332017.9</v>
      </c>
      <c r="G173" s="110"/>
      <c r="H173" s="110"/>
      <c r="I173" s="110"/>
      <c r="J173" s="110"/>
    </row>
    <row r="174" spans="1:10" ht="13.5" thickBot="1">
      <c r="A174" s="411"/>
      <c r="B174" s="363" t="s">
        <v>81</v>
      </c>
      <c r="C174" s="412"/>
      <c r="D174" s="373"/>
      <c r="E174" s="374"/>
      <c r="F174" s="413"/>
      <c r="G174" s="110"/>
      <c r="H174" s="110"/>
      <c r="I174" s="110"/>
      <c r="J174" s="110"/>
    </row>
    <row r="175" spans="1:10" ht="23.25" thickBot="1">
      <c r="A175" s="310">
        <v>5110</v>
      </c>
      <c r="B175" s="344" t="s">
        <v>686</v>
      </c>
      <c r="C175" s="312" t="s">
        <v>317</v>
      </c>
      <c r="D175" s="329">
        <f>SUM(D177:D179)</f>
        <v>267034.7</v>
      </c>
      <c r="E175" s="409" t="s">
        <v>321</v>
      </c>
      <c r="F175" s="306">
        <f>SUM(D175)</f>
        <v>267034.7</v>
      </c>
      <c r="G175" s="110"/>
      <c r="H175" s="110"/>
      <c r="I175" s="110"/>
      <c r="J175" s="110"/>
    </row>
    <row r="176" spans="1:10" ht="12.75">
      <c r="A176" s="310"/>
      <c r="B176" s="414" t="s">
        <v>80</v>
      </c>
      <c r="C176" s="312"/>
      <c r="D176" s="313"/>
      <c r="E176" s="314"/>
      <c r="F176" s="306"/>
      <c r="G176" s="110"/>
      <c r="H176" s="110"/>
      <c r="I176" s="110"/>
      <c r="J176" s="110"/>
    </row>
    <row r="177" spans="1:10" ht="12.75">
      <c r="A177" s="315">
        <v>5111</v>
      </c>
      <c r="B177" s="410" t="s">
        <v>103</v>
      </c>
      <c r="C177" s="415" t="s">
        <v>256</v>
      </c>
      <c r="D177" s="223"/>
      <c r="E177" s="365" t="s">
        <v>321</v>
      </c>
      <c r="F177" s="227"/>
      <c r="G177" s="110"/>
      <c r="H177" s="110"/>
      <c r="I177" s="110"/>
      <c r="J177" s="110"/>
    </row>
    <row r="178" spans="1:10" ht="20.25" customHeight="1" thickBot="1">
      <c r="A178" s="315">
        <v>5112</v>
      </c>
      <c r="B178" s="339" t="s">
        <v>104</v>
      </c>
      <c r="C178" s="415" t="s">
        <v>257</v>
      </c>
      <c r="D178" s="329">
        <v>111076.7</v>
      </c>
      <c r="E178" s="365" t="s">
        <v>321</v>
      </c>
      <c r="F178" s="329">
        <v>111076.7</v>
      </c>
      <c r="G178" s="110"/>
      <c r="H178" s="110"/>
      <c r="I178" s="110"/>
      <c r="J178" s="110"/>
    </row>
    <row r="179" spans="1:10" ht="26.25" customHeight="1" thickBot="1">
      <c r="A179" s="315">
        <v>5113</v>
      </c>
      <c r="B179" s="339" t="s">
        <v>105</v>
      </c>
      <c r="C179" s="415" t="s">
        <v>258</v>
      </c>
      <c r="D179" s="329">
        <v>155958</v>
      </c>
      <c r="E179" s="409" t="s">
        <v>321</v>
      </c>
      <c r="F179" s="329">
        <v>155958</v>
      </c>
      <c r="G179" s="110"/>
      <c r="H179" s="110"/>
      <c r="I179" s="110"/>
      <c r="J179" s="110"/>
    </row>
    <row r="180" spans="1:10" ht="28.5" customHeight="1" thickBot="1">
      <c r="A180" s="315">
        <v>5120</v>
      </c>
      <c r="B180" s="345" t="s">
        <v>687</v>
      </c>
      <c r="C180" s="321" t="s">
        <v>317</v>
      </c>
      <c r="D180" s="318">
        <f>SUM(D182:D184)</f>
        <v>27983.2</v>
      </c>
      <c r="E180" s="409" t="s">
        <v>321</v>
      </c>
      <c r="F180" s="318">
        <f>SUM(D180)</f>
        <v>27983.2</v>
      </c>
      <c r="G180" s="110"/>
      <c r="H180" s="110"/>
      <c r="I180" s="110"/>
      <c r="J180" s="110"/>
    </row>
    <row r="181" spans="1:10" ht="12.75">
      <c r="A181" s="310"/>
      <c r="B181" s="416" t="s">
        <v>80</v>
      </c>
      <c r="C181" s="312"/>
      <c r="D181" s="313"/>
      <c r="E181" s="314"/>
      <c r="F181" s="313"/>
      <c r="G181" s="110"/>
      <c r="H181" s="110"/>
      <c r="I181" s="110"/>
      <c r="J181" s="110"/>
    </row>
    <row r="182" spans="1:10" ht="12.75">
      <c r="A182" s="315">
        <v>5121</v>
      </c>
      <c r="B182" s="339" t="s">
        <v>100</v>
      </c>
      <c r="C182" s="415" t="s">
        <v>260</v>
      </c>
      <c r="D182" s="318">
        <v>0</v>
      </c>
      <c r="E182" s="365" t="s">
        <v>321</v>
      </c>
      <c r="F182" s="318">
        <v>0</v>
      </c>
      <c r="G182" s="110"/>
      <c r="H182" s="110"/>
      <c r="I182" s="110"/>
      <c r="J182" s="110"/>
    </row>
    <row r="183" spans="1:10" ht="12.75">
      <c r="A183" s="315">
        <v>5122</v>
      </c>
      <c r="B183" s="339" t="s">
        <v>101</v>
      </c>
      <c r="C183" s="415" t="s">
        <v>261</v>
      </c>
      <c r="D183" s="318">
        <v>27983.2</v>
      </c>
      <c r="E183" s="365" t="s">
        <v>321</v>
      </c>
      <c r="F183" s="318">
        <v>27983.2</v>
      </c>
      <c r="G183" s="110"/>
      <c r="H183" s="110"/>
      <c r="I183" s="110"/>
      <c r="J183" s="110"/>
    </row>
    <row r="184" spans="1:10" ht="17.25" customHeight="1" thickBot="1">
      <c r="A184" s="315">
        <v>5123</v>
      </c>
      <c r="B184" s="339" t="s">
        <v>102</v>
      </c>
      <c r="C184" s="415" t="s">
        <v>262</v>
      </c>
      <c r="D184" s="223"/>
      <c r="E184" s="365" t="s">
        <v>321</v>
      </c>
      <c r="F184" s="227"/>
      <c r="G184" s="110"/>
      <c r="H184" s="110"/>
      <c r="I184" s="110"/>
      <c r="J184" s="110"/>
    </row>
    <row r="185" spans="1:10" ht="28.5" customHeight="1" thickBot="1">
      <c r="A185" s="315">
        <v>5130</v>
      </c>
      <c r="B185" s="345" t="s">
        <v>688</v>
      </c>
      <c r="C185" s="321" t="s">
        <v>317</v>
      </c>
      <c r="D185" s="318">
        <v>37000</v>
      </c>
      <c r="E185" s="409" t="s">
        <v>321</v>
      </c>
      <c r="F185" s="318">
        <v>37000</v>
      </c>
      <c r="G185" s="110"/>
      <c r="H185" s="110" t="s">
        <v>641</v>
      </c>
      <c r="I185" s="110"/>
      <c r="J185" s="110"/>
    </row>
    <row r="186" spans="1:10" ht="12.75">
      <c r="A186" s="310"/>
      <c r="B186" s="414" t="s">
        <v>80</v>
      </c>
      <c r="C186" s="312"/>
      <c r="D186" s="329"/>
      <c r="E186" s="314"/>
      <c r="F186" s="329"/>
      <c r="G186" s="110"/>
      <c r="H186" s="110"/>
      <c r="I186" s="110"/>
      <c r="J186" s="110"/>
    </row>
    <row r="187" spans="1:10" ht="17.25" customHeight="1">
      <c r="A187" s="315">
        <v>5131</v>
      </c>
      <c r="B187" s="410" t="s">
        <v>265</v>
      </c>
      <c r="C187" s="415" t="s">
        <v>263</v>
      </c>
      <c r="D187" s="318"/>
      <c r="E187" s="365" t="s">
        <v>321</v>
      </c>
      <c r="F187" s="318"/>
      <c r="G187" s="110"/>
      <c r="H187" s="110"/>
      <c r="I187" s="110"/>
      <c r="J187" s="110"/>
    </row>
    <row r="188" spans="1:10" ht="17.25" customHeight="1" thickBot="1">
      <c r="A188" s="315">
        <v>5132</v>
      </c>
      <c r="B188" s="339" t="s">
        <v>97</v>
      </c>
      <c r="C188" s="415" t="s">
        <v>264</v>
      </c>
      <c r="D188" s="329"/>
      <c r="E188" s="365" t="s">
        <v>321</v>
      </c>
      <c r="F188" s="329"/>
      <c r="G188" s="110"/>
      <c r="H188" s="110"/>
      <c r="I188" s="110"/>
      <c r="J188" s="110"/>
    </row>
    <row r="189" spans="1:10" ht="17.25" customHeight="1" thickBot="1">
      <c r="A189" s="315">
        <v>5133</v>
      </c>
      <c r="B189" s="339" t="s">
        <v>98</v>
      </c>
      <c r="C189" s="415" t="s">
        <v>271</v>
      </c>
      <c r="D189" s="318"/>
      <c r="E189" s="409" t="s">
        <v>321</v>
      </c>
      <c r="F189" s="318"/>
      <c r="G189" s="110"/>
      <c r="H189" s="110"/>
      <c r="I189" s="110"/>
      <c r="J189" s="110"/>
    </row>
    <row r="190" spans="1:10" ht="17.25" customHeight="1" thickBot="1">
      <c r="A190" s="315">
        <v>5134</v>
      </c>
      <c r="B190" s="339" t="s">
        <v>99</v>
      </c>
      <c r="C190" s="415" t="s">
        <v>272</v>
      </c>
      <c r="D190" s="318">
        <v>37000</v>
      </c>
      <c r="E190" s="409" t="s">
        <v>321</v>
      </c>
      <c r="F190" s="318">
        <v>37000</v>
      </c>
      <c r="G190" s="110"/>
      <c r="H190" s="110"/>
      <c r="I190" s="110"/>
      <c r="J190" s="110"/>
    </row>
    <row r="191" spans="1:10" ht="19.5" customHeight="1" thickBot="1">
      <c r="A191" s="315">
        <v>5200</v>
      </c>
      <c r="B191" s="345" t="s">
        <v>689</v>
      </c>
      <c r="C191" s="321" t="s">
        <v>317</v>
      </c>
      <c r="D191" s="223"/>
      <c r="E191" s="365" t="s">
        <v>321</v>
      </c>
      <c r="F191" s="227"/>
      <c r="G191" s="110"/>
      <c r="H191" s="110"/>
      <c r="I191" s="110"/>
      <c r="J191" s="110"/>
    </row>
    <row r="192" spans="1:10" ht="12.75">
      <c r="A192" s="411"/>
      <c r="B192" s="363" t="s">
        <v>81</v>
      </c>
      <c r="C192" s="412"/>
      <c r="D192" s="373"/>
      <c r="E192" s="374"/>
      <c r="F192" s="413"/>
      <c r="G192" s="110"/>
      <c r="H192" s="110"/>
      <c r="I192" s="110"/>
      <c r="J192" s="110"/>
    </row>
    <row r="193" spans="1:10" ht="27" customHeight="1">
      <c r="A193" s="310">
        <v>5211</v>
      </c>
      <c r="B193" s="410" t="s">
        <v>114</v>
      </c>
      <c r="C193" s="417" t="s">
        <v>266</v>
      </c>
      <c r="D193" s="313"/>
      <c r="E193" s="334" t="s">
        <v>321</v>
      </c>
      <c r="F193" s="418"/>
      <c r="G193" s="110"/>
      <c r="H193" s="110"/>
      <c r="I193" s="110"/>
      <c r="J193" s="110"/>
    </row>
    <row r="194" spans="1:10" ht="17.25" customHeight="1">
      <c r="A194" s="315">
        <v>5221</v>
      </c>
      <c r="B194" s="339" t="s">
        <v>115</v>
      </c>
      <c r="C194" s="415" t="s">
        <v>267</v>
      </c>
      <c r="D194" s="223"/>
      <c r="E194" s="365" t="s">
        <v>321</v>
      </c>
      <c r="F194" s="227"/>
      <c r="G194" s="110"/>
      <c r="H194" s="110"/>
      <c r="I194" s="110"/>
      <c r="J194" s="110"/>
    </row>
    <row r="195" spans="1:10" ht="24.75" customHeight="1">
      <c r="A195" s="315">
        <v>5231</v>
      </c>
      <c r="B195" s="339" t="s">
        <v>116</v>
      </c>
      <c r="C195" s="415" t="s">
        <v>268</v>
      </c>
      <c r="D195" s="223"/>
      <c r="E195" s="365" t="s">
        <v>321</v>
      </c>
      <c r="F195" s="227"/>
      <c r="G195" s="110"/>
      <c r="H195" s="110"/>
      <c r="I195" s="110"/>
      <c r="J195" s="110"/>
    </row>
    <row r="196" spans="1:10" ht="17.25" customHeight="1">
      <c r="A196" s="315">
        <v>5241</v>
      </c>
      <c r="B196" s="339" t="s">
        <v>270</v>
      </c>
      <c r="C196" s="415" t="s">
        <v>269</v>
      </c>
      <c r="D196" s="223"/>
      <c r="E196" s="365" t="s">
        <v>321</v>
      </c>
      <c r="F196" s="227"/>
      <c r="G196" s="110"/>
      <c r="H196" s="110"/>
      <c r="I196" s="110"/>
      <c r="J196" s="110"/>
    </row>
    <row r="197" spans="1:10" ht="13.5" thickBot="1">
      <c r="A197" s="315">
        <v>5300</v>
      </c>
      <c r="B197" s="345" t="s">
        <v>690</v>
      </c>
      <c r="C197" s="321" t="s">
        <v>317</v>
      </c>
      <c r="D197" s="223"/>
      <c r="E197" s="365" t="s">
        <v>321</v>
      </c>
      <c r="F197" s="227"/>
      <c r="G197" s="110"/>
      <c r="H197" s="110"/>
      <c r="I197" s="110"/>
      <c r="J197" s="110"/>
    </row>
    <row r="198" spans="1:10" ht="13.5" thickBot="1">
      <c r="A198" s="294"/>
      <c r="B198" s="297" t="s">
        <v>81</v>
      </c>
      <c r="C198" s="307"/>
      <c r="D198" s="308"/>
      <c r="E198" s="309"/>
      <c r="F198" s="299"/>
      <c r="G198" s="110"/>
      <c r="H198" s="110"/>
      <c r="I198" s="110"/>
      <c r="J198" s="110"/>
    </row>
    <row r="199" spans="1:10" ht="13.5" customHeight="1">
      <c r="A199" s="315">
        <v>5311</v>
      </c>
      <c r="B199" s="339" t="s">
        <v>141</v>
      </c>
      <c r="C199" s="415" t="s">
        <v>273</v>
      </c>
      <c r="D199" s="223"/>
      <c r="E199" s="365" t="s">
        <v>321</v>
      </c>
      <c r="F199" s="227"/>
      <c r="G199" s="110"/>
      <c r="H199" s="110"/>
      <c r="I199" s="110"/>
      <c r="J199" s="110"/>
    </row>
    <row r="200" spans="1:10" ht="23.25" thickBot="1">
      <c r="A200" s="315">
        <v>5400</v>
      </c>
      <c r="B200" s="345" t="s">
        <v>691</v>
      </c>
      <c r="C200" s="321" t="s">
        <v>317</v>
      </c>
      <c r="D200" s="318">
        <v>0</v>
      </c>
      <c r="E200" s="365" t="s">
        <v>321</v>
      </c>
      <c r="F200" s="318">
        <v>0</v>
      </c>
      <c r="G200" s="110"/>
      <c r="H200" s="110"/>
      <c r="I200" s="110"/>
      <c r="J200" s="110"/>
    </row>
    <row r="201" spans="1:10" ht="13.5" thickBot="1">
      <c r="A201" s="294"/>
      <c r="B201" s="297" t="s">
        <v>81</v>
      </c>
      <c r="C201" s="307"/>
      <c r="D201" s="221"/>
      <c r="E201" s="309"/>
      <c r="F201" s="299"/>
      <c r="G201" s="110"/>
      <c r="H201" s="110"/>
      <c r="I201" s="110"/>
      <c r="J201" s="110"/>
    </row>
    <row r="202" spans="1:10" ht="12.75">
      <c r="A202" s="315">
        <v>5411</v>
      </c>
      <c r="B202" s="339" t="s">
        <v>142</v>
      </c>
      <c r="C202" s="415" t="s">
        <v>274</v>
      </c>
      <c r="D202" s="318">
        <v>0</v>
      </c>
      <c r="E202" s="365" t="s">
        <v>321</v>
      </c>
      <c r="F202" s="318">
        <v>0</v>
      </c>
      <c r="G202" s="110"/>
      <c r="H202" s="110"/>
      <c r="I202" s="110"/>
      <c r="J202" s="110"/>
    </row>
    <row r="203" spans="1:10" ht="12.75">
      <c r="A203" s="315">
        <v>5421</v>
      </c>
      <c r="B203" s="339" t="s">
        <v>143</v>
      </c>
      <c r="C203" s="415" t="s">
        <v>275</v>
      </c>
      <c r="D203" s="318"/>
      <c r="E203" s="365" t="s">
        <v>321</v>
      </c>
      <c r="F203" s="227"/>
      <c r="G203" s="110"/>
      <c r="H203" s="110"/>
      <c r="I203" s="110"/>
      <c r="J203" s="110"/>
    </row>
    <row r="204" spans="1:10" ht="12.75">
      <c r="A204" s="315">
        <v>5431</v>
      </c>
      <c r="B204" s="339" t="s">
        <v>277</v>
      </c>
      <c r="C204" s="415" t="s">
        <v>276</v>
      </c>
      <c r="D204" s="318"/>
      <c r="E204" s="365" t="s">
        <v>321</v>
      </c>
      <c r="F204" s="227"/>
      <c r="G204" s="110"/>
      <c r="H204" s="110"/>
      <c r="I204" s="110"/>
      <c r="J204" s="110"/>
    </row>
    <row r="205" spans="1:10" ht="13.5" thickBot="1">
      <c r="A205" s="323">
        <v>5441</v>
      </c>
      <c r="B205" s="419" t="s">
        <v>216</v>
      </c>
      <c r="C205" s="420" t="s">
        <v>278</v>
      </c>
      <c r="D205" s="338"/>
      <c r="E205" s="342" t="s">
        <v>321</v>
      </c>
      <c r="F205" s="421"/>
      <c r="G205" s="110"/>
      <c r="H205" s="110"/>
      <c r="I205" s="110"/>
      <c r="J205" s="110"/>
    </row>
    <row r="206" spans="1:10" s="67" customFormat="1" ht="59.25" customHeight="1">
      <c r="A206" s="422" t="s">
        <v>3</v>
      </c>
      <c r="B206" s="423" t="s">
        <v>692</v>
      </c>
      <c r="C206" s="424" t="s">
        <v>317</v>
      </c>
      <c r="D206" s="183"/>
      <c r="E206" s="425" t="s">
        <v>316</v>
      </c>
      <c r="F206" s="183"/>
      <c r="G206" s="228"/>
      <c r="H206" s="228"/>
      <c r="I206" s="228"/>
      <c r="J206" s="228"/>
    </row>
    <row r="207" spans="1:10" s="67" customFormat="1" ht="12.75">
      <c r="A207" s="422"/>
      <c r="B207" s="426" t="s">
        <v>79</v>
      </c>
      <c r="C207" s="424"/>
      <c r="D207" s="427"/>
      <c r="E207" s="428"/>
      <c r="F207" s="429"/>
      <c r="G207" s="228"/>
      <c r="H207" s="228"/>
      <c r="I207" s="228"/>
      <c r="J207" s="228"/>
    </row>
    <row r="208" spans="1:10" s="1" customFormat="1" ht="28.5">
      <c r="A208" s="430" t="s">
        <v>4</v>
      </c>
      <c r="B208" s="431" t="s">
        <v>693</v>
      </c>
      <c r="C208" s="432" t="s">
        <v>317</v>
      </c>
      <c r="D208" s="223"/>
      <c r="E208" s="433" t="s">
        <v>316</v>
      </c>
      <c r="F208" s="227"/>
      <c r="G208" s="110"/>
      <c r="H208" s="110"/>
      <c r="I208" s="110"/>
      <c r="J208" s="110"/>
    </row>
    <row r="209" spans="1:10" s="1" customFormat="1" ht="12.75">
      <c r="A209" s="430"/>
      <c r="B209" s="426" t="s">
        <v>79</v>
      </c>
      <c r="C209" s="432"/>
      <c r="D209" s="223"/>
      <c r="E209" s="433"/>
      <c r="F209" s="227"/>
      <c r="G209" s="110"/>
      <c r="H209" s="110"/>
      <c r="I209" s="110"/>
      <c r="J209" s="110"/>
    </row>
    <row r="210" spans="1:10" s="1" customFormat="1" ht="12.75">
      <c r="A210" s="430" t="s">
        <v>5</v>
      </c>
      <c r="B210" s="434" t="s">
        <v>148</v>
      </c>
      <c r="C210" s="435" t="s">
        <v>144</v>
      </c>
      <c r="D210" s="223"/>
      <c r="E210" s="433" t="s">
        <v>316</v>
      </c>
      <c r="F210" s="227"/>
      <c r="G210" s="110"/>
      <c r="H210" s="110"/>
      <c r="I210" s="110"/>
      <c r="J210" s="110"/>
    </row>
    <row r="211" spans="1:10" s="36" customFormat="1" ht="12.75">
      <c r="A211" s="430" t="s">
        <v>6</v>
      </c>
      <c r="B211" s="434" t="s">
        <v>147</v>
      </c>
      <c r="C211" s="435" t="s">
        <v>145</v>
      </c>
      <c r="D211" s="436"/>
      <c r="E211" s="433" t="s">
        <v>316</v>
      </c>
      <c r="F211" s="437"/>
      <c r="G211" s="229"/>
      <c r="H211" s="229"/>
      <c r="I211" s="229"/>
      <c r="J211" s="229"/>
    </row>
    <row r="212" spans="1:10" s="1" customFormat="1" ht="13.5" customHeight="1">
      <c r="A212" s="438" t="s">
        <v>7</v>
      </c>
      <c r="B212" s="434" t="s">
        <v>149</v>
      </c>
      <c r="C212" s="435" t="s">
        <v>146</v>
      </c>
      <c r="D212" s="223"/>
      <c r="E212" s="433" t="s">
        <v>316</v>
      </c>
      <c r="F212" s="227"/>
      <c r="G212" s="230"/>
      <c r="H212" s="110"/>
      <c r="I212" s="110"/>
      <c r="J212" s="110"/>
    </row>
    <row r="213" spans="1:10" s="1" customFormat="1" ht="31.5" customHeight="1">
      <c r="A213" s="438" t="s">
        <v>8</v>
      </c>
      <c r="B213" s="431" t="s">
        <v>694</v>
      </c>
      <c r="C213" s="432" t="s">
        <v>317</v>
      </c>
      <c r="D213" s="223"/>
      <c r="E213" s="433" t="s">
        <v>316</v>
      </c>
      <c r="F213" s="227"/>
      <c r="G213" s="230"/>
      <c r="H213" s="110"/>
      <c r="I213" s="110"/>
      <c r="J213" s="110"/>
    </row>
    <row r="214" spans="1:10" s="1" customFormat="1" ht="12.75">
      <c r="A214" s="438"/>
      <c r="B214" s="426" t="s">
        <v>79</v>
      </c>
      <c r="C214" s="432"/>
      <c r="D214" s="223"/>
      <c r="E214" s="433"/>
      <c r="F214" s="227"/>
      <c r="G214" s="230"/>
      <c r="H214" s="110"/>
      <c r="I214" s="110"/>
      <c r="J214" s="110"/>
    </row>
    <row r="215" spans="1:10" s="1" customFormat="1" ht="29.25" customHeight="1">
      <c r="A215" s="438" t="s">
        <v>9</v>
      </c>
      <c r="B215" s="434" t="s">
        <v>135</v>
      </c>
      <c r="C215" s="439" t="s">
        <v>150</v>
      </c>
      <c r="D215" s="223"/>
      <c r="E215" s="433" t="s">
        <v>316</v>
      </c>
      <c r="F215" s="227"/>
      <c r="G215" s="230"/>
      <c r="H215" s="110"/>
      <c r="I215" s="110"/>
      <c r="J215" s="110"/>
    </row>
    <row r="216" spans="1:10" s="1" customFormat="1" ht="25.5">
      <c r="A216" s="438" t="s">
        <v>10</v>
      </c>
      <c r="B216" s="434" t="s">
        <v>695</v>
      </c>
      <c r="C216" s="432" t="s">
        <v>317</v>
      </c>
      <c r="D216" s="223"/>
      <c r="E216" s="433" t="s">
        <v>316</v>
      </c>
      <c r="F216" s="227"/>
      <c r="G216" s="230"/>
      <c r="H216" s="110"/>
      <c r="I216" s="110"/>
      <c r="J216" s="110"/>
    </row>
    <row r="217" spans="1:10" s="1" customFormat="1" ht="12.75">
      <c r="A217" s="438"/>
      <c r="B217" s="426" t="s">
        <v>80</v>
      </c>
      <c r="C217" s="432"/>
      <c r="D217" s="223"/>
      <c r="E217" s="224"/>
      <c r="F217" s="227"/>
      <c r="G217" s="230"/>
      <c r="H217" s="110"/>
      <c r="I217" s="110"/>
      <c r="J217" s="110"/>
    </row>
    <row r="218" spans="1:10" s="1" customFormat="1" ht="12.75">
      <c r="A218" s="438" t="s">
        <v>11</v>
      </c>
      <c r="B218" s="426" t="s">
        <v>132</v>
      </c>
      <c r="C218" s="435" t="s">
        <v>151</v>
      </c>
      <c r="D218" s="223"/>
      <c r="E218" s="433" t="s">
        <v>316</v>
      </c>
      <c r="F218" s="227"/>
      <c r="G218" s="230"/>
      <c r="H218" s="110"/>
      <c r="I218" s="110"/>
      <c r="J218" s="110"/>
    </row>
    <row r="219" spans="1:10" s="1" customFormat="1" ht="12.75">
      <c r="A219" s="440" t="s">
        <v>12</v>
      </c>
      <c r="B219" s="426" t="s">
        <v>131</v>
      </c>
      <c r="C219" s="439" t="s">
        <v>152</v>
      </c>
      <c r="D219" s="223"/>
      <c r="E219" s="433" t="s">
        <v>316</v>
      </c>
      <c r="F219" s="227"/>
      <c r="G219" s="230"/>
      <c r="H219" s="110"/>
      <c r="I219" s="110"/>
      <c r="J219" s="110"/>
    </row>
    <row r="220" spans="1:10" s="1" customFormat="1" ht="25.5">
      <c r="A220" s="438" t="s">
        <v>13</v>
      </c>
      <c r="B220" s="441" t="s">
        <v>130</v>
      </c>
      <c r="C220" s="439" t="s">
        <v>153</v>
      </c>
      <c r="D220" s="223"/>
      <c r="E220" s="433" t="s">
        <v>316</v>
      </c>
      <c r="F220" s="227"/>
      <c r="G220" s="230"/>
      <c r="H220" s="110"/>
      <c r="I220" s="110"/>
      <c r="J220" s="110"/>
    </row>
    <row r="221" spans="1:10" s="1" customFormat="1" ht="28.5">
      <c r="A221" s="438" t="s">
        <v>14</v>
      </c>
      <c r="B221" s="431" t="s">
        <v>696</v>
      </c>
      <c r="C221" s="432" t="s">
        <v>317</v>
      </c>
      <c r="D221" s="223"/>
      <c r="E221" s="433" t="s">
        <v>316</v>
      </c>
      <c r="F221" s="227"/>
      <c r="G221" s="110"/>
      <c r="H221" s="110"/>
      <c r="I221" s="110"/>
      <c r="J221" s="110"/>
    </row>
    <row r="222" spans="1:10" s="1" customFormat="1" ht="12.75">
      <c r="A222" s="438"/>
      <c r="B222" s="426" t="s">
        <v>79</v>
      </c>
      <c r="C222" s="432"/>
      <c r="D222" s="223"/>
      <c r="E222" s="433"/>
      <c r="F222" s="227"/>
      <c r="G222" s="110"/>
      <c r="H222" s="110"/>
      <c r="I222" s="110"/>
      <c r="J222" s="110"/>
    </row>
    <row r="223" spans="1:10" s="1" customFormat="1" ht="12.75">
      <c r="A223" s="440" t="s">
        <v>15</v>
      </c>
      <c r="B223" s="434" t="s">
        <v>133</v>
      </c>
      <c r="C223" s="442" t="s">
        <v>154</v>
      </c>
      <c r="D223" s="223"/>
      <c r="E223" s="433" t="s">
        <v>316</v>
      </c>
      <c r="F223" s="227"/>
      <c r="G223" s="110"/>
      <c r="H223" s="110"/>
      <c r="I223" s="110"/>
      <c r="J223" s="110"/>
    </row>
    <row r="224" spans="1:10" s="1" customFormat="1" ht="41.25">
      <c r="A224" s="438" t="s">
        <v>16</v>
      </c>
      <c r="B224" s="431" t="s">
        <v>697</v>
      </c>
      <c r="C224" s="432" t="s">
        <v>317</v>
      </c>
      <c r="D224" s="183">
        <v>-86000</v>
      </c>
      <c r="E224" s="425" t="s">
        <v>316</v>
      </c>
      <c r="F224" s="183">
        <v>-86000</v>
      </c>
      <c r="G224" s="110"/>
      <c r="H224" s="110"/>
      <c r="I224" s="110"/>
      <c r="J224" s="110"/>
    </row>
    <row r="225" spans="1:10" s="1" customFormat="1" ht="12.75">
      <c r="A225" s="438"/>
      <c r="B225" s="426" t="s">
        <v>79</v>
      </c>
      <c r="C225" s="432"/>
      <c r="D225" s="318"/>
      <c r="E225" s="433"/>
      <c r="F225" s="318"/>
      <c r="G225" s="110"/>
      <c r="H225" s="110"/>
      <c r="I225" s="110"/>
      <c r="J225" s="110"/>
    </row>
    <row r="226" spans="1:10" s="1" customFormat="1" ht="16.5" customHeight="1">
      <c r="A226" s="438" t="s">
        <v>17</v>
      </c>
      <c r="B226" s="434" t="s">
        <v>155</v>
      </c>
      <c r="C226" s="435" t="s">
        <v>158</v>
      </c>
      <c r="D226" s="183">
        <v>-86000</v>
      </c>
      <c r="E226" s="425" t="s">
        <v>316</v>
      </c>
      <c r="F226" s="183">
        <v>-86000</v>
      </c>
      <c r="G226" s="110"/>
      <c r="H226" s="110"/>
      <c r="I226" s="110"/>
      <c r="J226" s="110"/>
    </row>
    <row r="227" spans="1:10" s="1" customFormat="1" ht="16.5" customHeight="1">
      <c r="A227" s="440" t="s">
        <v>21</v>
      </c>
      <c r="B227" s="434" t="s">
        <v>156</v>
      </c>
      <c r="C227" s="442" t="s">
        <v>159</v>
      </c>
      <c r="D227" s="223"/>
      <c r="E227" s="433" t="s">
        <v>316</v>
      </c>
      <c r="F227" s="227"/>
      <c r="G227" s="110"/>
      <c r="H227" s="110"/>
      <c r="I227" s="110"/>
      <c r="J227" s="110"/>
    </row>
    <row r="228" spans="1:10" s="1" customFormat="1" ht="30" customHeight="1">
      <c r="A228" s="438" t="s">
        <v>22</v>
      </c>
      <c r="B228" s="434" t="s">
        <v>157</v>
      </c>
      <c r="C228" s="439" t="s">
        <v>160</v>
      </c>
      <c r="D228" s="223"/>
      <c r="E228" s="433" t="s">
        <v>316</v>
      </c>
      <c r="F228" s="227"/>
      <c r="G228" s="110"/>
      <c r="H228" s="110"/>
      <c r="I228" s="110"/>
      <c r="J228" s="110"/>
    </row>
    <row r="229" spans="1:10" s="1" customFormat="1" ht="29.25" customHeight="1" thickBot="1">
      <c r="A229" s="443" t="s">
        <v>23</v>
      </c>
      <c r="B229" s="444" t="s">
        <v>134</v>
      </c>
      <c r="C229" s="445" t="s">
        <v>161</v>
      </c>
      <c r="D229" s="331"/>
      <c r="E229" s="446" t="s">
        <v>316</v>
      </c>
      <c r="F229" s="421"/>
      <c r="G229" s="110"/>
      <c r="H229" s="110"/>
      <c r="I229" s="110"/>
      <c r="J229" s="110"/>
    </row>
    <row r="230" spans="1:10" s="15" customFormat="1" ht="12.75">
      <c r="A230" s="231"/>
      <c r="B230" s="232"/>
      <c r="C230" s="233"/>
      <c r="D230" s="474"/>
      <c r="E230" s="474"/>
      <c r="F230" s="474"/>
      <c r="G230" s="474"/>
      <c r="H230" s="474"/>
      <c r="I230" s="474"/>
      <c r="J230" s="474"/>
    </row>
    <row r="231" spans="1:10" s="15" customFormat="1" ht="12.75">
      <c r="A231" s="231"/>
      <c r="B231" s="234"/>
      <c r="C231" s="235"/>
      <c r="D231" s="474"/>
      <c r="E231" s="474"/>
      <c r="F231" s="474"/>
      <c r="G231" s="474"/>
      <c r="H231" s="474"/>
      <c r="I231" s="474"/>
      <c r="J231" s="474"/>
    </row>
    <row r="232" spans="1:10" s="15" customFormat="1" ht="12.75">
      <c r="A232" s="231"/>
      <c r="B232" s="236"/>
      <c r="C232" s="235"/>
      <c r="D232" s="474"/>
      <c r="E232" s="474"/>
      <c r="F232" s="474"/>
      <c r="G232" s="474"/>
      <c r="H232" s="474"/>
      <c r="I232" s="474"/>
      <c r="J232" s="474"/>
    </row>
    <row r="233" spans="1:10" s="15" customFormat="1" ht="12.75">
      <c r="A233" s="231"/>
      <c r="B233" s="237"/>
      <c r="C233" s="238"/>
      <c r="D233" s="474"/>
      <c r="E233" s="474"/>
      <c r="F233" s="474"/>
      <c r="G233" s="474"/>
      <c r="H233" s="474"/>
      <c r="I233" s="474"/>
      <c r="J233" s="474"/>
    </row>
    <row r="234" spans="1:10" s="15" customFormat="1" ht="12.75">
      <c r="A234" s="231"/>
      <c r="B234" s="234"/>
      <c r="C234" s="235"/>
      <c r="D234" s="474"/>
      <c r="E234" s="474"/>
      <c r="F234" s="474"/>
      <c r="G234" s="474"/>
      <c r="H234" s="474"/>
      <c r="I234" s="474"/>
      <c r="J234" s="474"/>
    </row>
    <row r="235" spans="1:10" s="15" customFormat="1" ht="12.75">
      <c r="A235" s="231"/>
      <c r="B235" s="239"/>
      <c r="C235" s="235"/>
      <c r="D235" s="474"/>
      <c r="E235" s="474"/>
      <c r="F235" s="474"/>
      <c r="G235" s="474"/>
      <c r="H235" s="474"/>
      <c r="I235" s="474"/>
      <c r="J235" s="474"/>
    </row>
    <row r="236" spans="1:6" s="15" customFormat="1" ht="12.75">
      <c r="A236" s="14"/>
      <c r="B236" s="24"/>
      <c r="C236" s="54"/>
      <c r="F236" s="16"/>
    </row>
    <row r="237" spans="1:6" s="15" customFormat="1" ht="12.75">
      <c r="A237" s="14"/>
      <c r="B237" s="23"/>
      <c r="C237" s="54"/>
      <c r="F237" s="16"/>
    </row>
    <row r="238" spans="1:6" s="15" customFormat="1" ht="12.75">
      <c r="A238" s="14"/>
      <c r="B238" s="24"/>
      <c r="C238" s="54"/>
      <c r="F238" s="16"/>
    </row>
    <row r="239" spans="1:6" s="15" customFormat="1" ht="12.75">
      <c r="A239" s="14"/>
      <c r="B239" s="23"/>
      <c r="C239" s="57"/>
      <c r="F239" s="16"/>
    </row>
    <row r="240" spans="1:6" s="15" customFormat="1" ht="12.75">
      <c r="A240" s="14"/>
      <c r="B240" s="24"/>
      <c r="C240" s="54"/>
      <c r="F240" s="16"/>
    </row>
    <row r="241" spans="1:6" s="15" customFormat="1" ht="12.75">
      <c r="A241" s="14"/>
      <c r="B241" s="24"/>
      <c r="C241" s="54"/>
      <c r="F241" s="16"/>
    </row>
    <row r="242" spans="1:6" s="15" customFormat="1" ht="12.75">
      <c r="A242" s="14"/>
      <c r="B242" s="24"/>
      <c r="C242" s="54"/>
      <c r="F242" s="16"/>
    </row>
    <row r="243" spans="1:6" s="15" customFormat="1" ht="12.75">
      <c r="A243" s="14"/>
      <c r="B243" s="24"/>
      <c r="C243" s="54"/>
      <c r="F243" s="16"/>
    </row>
    <row r="244" spans="1:6" s="15" customFormat="1" ht="12.75">
      <c r="A244" s="14"/>
      <c r="B244" s="24"/>
      <c r="C244" s="54"/>
      <c r="F244" s="16"/>
    </row>
    <row r="245" spans="1:6" s="15" customFormat="1" ht="12.75">
      <c r="A245" s="14"/>
      <c r="B245" s="24"/>
      <c r="C245" s="54"/>
      <c r="F245" s="16"/>
    </row>
    <row r="246" spans="1:6" s="15" customFormat="1" ht="12.75">
      <c r="A246" s="14"/>
      <c r="B246" s="23"/>
      <c r="C246" s="57"/>
      <c r="F246" s="16"/>
    </row>
    <row r="247" spans="1:6" s="15" customFormat="1" ht="12.75">
      <c r="A247" s="14"/>
      <c r="B247" s="24"/>
      <c r="C247" s="54"/>
      <c r="F247" s="16"/>
    </row>
    <row r="248" spans="1:6" s="15" customFormat="1" ht="12.75">
      <c r="A248" s="14"/>
      <c r="B248" s="21"/>
      <c r="C248" s="54"/>
      <c r="F248" s="16"/>
    </row>
    <row r="249" spans="1:6" s="15" customFormat="1" ht="12.75">
      <c r="A249" s="14"/>
      <c r="B249" s="24"/>
      <c r="C249" s="54"/>
      <c r="F249" s="16"/>
    </row>
    <row r="250" spans="1:6" s="15" customFormat="1" ht="12.75">
      <c r="A250" s="14"/>
      <c r="B250" s="19"/>
      <c r="C250" s="54"/>
      <c r="F250" s="16"/>
    </row>
    <row r="251" spans="1:6" s="15" customFormat="1" ht="12.75">
      <c r="A251" s="14"/>
      <c r="B251" s="23"/>
      <c r="C251" s="57"/>
      <c r="F251" s="16"/>
    </row>
    <row r="252" spans="1:6" s="15" customFormat="1" ht="12.75">
      <c r="A252" s="14"/>
      <c r="B252" s="24"/>
      <c r="C252" s="54"/>
      <c r="F252" s="16"/>
    </row>
    <row r="253" spans="1:6" s="15" customFormat="1" ht="12.75">
      <c r="A253" s="14"/>
      <c r="B253" s="24"/>
      <c r="C253" s="54"/>
      <c r="F253" s="16"/>
    </row>
    <row r="254" spans="1:6" s="15" customFormat="1" ht="12.75">
      <c r="A254" s="14"/>
      <c r="B254" s="23"/>
      <c r="C254" s="57"/>
      <c r="F254" s="16"/>
    </row>
    <row r="255" spans="1:6" s="15" customFormat="1" ht="12.75">
      <c r="A255" s="14"/>
      <c r="B255" s="24"/>
      <c r="C255" s="54"/>
      <c r="F255" s="16"/>
    </row>
    <row r="256" spans="1:6" s="15" customFormat="1" ht="12.75">
      <c r="A256" s="14"/>
      <c r="B256" s="24"/>
      <c r="C256" s="54"/>
      <c r="F256" s="16"/>
    </row>
    <row r="257" spans="1:6" s="15" customFormat="1" ht="12.75">
      <c r="A257" s="14"/>
      <c r="B257" s="19"/>
      <c r="C257" s="54"/>
      <c r="F257" s="16"/>
    </row>
    <row r="258" spans="1:6" s="15" customFormat="1" ht="12.75">
      <c r="A258" s="14"/>
      <c r="B258" s="23"/>
      <c r="C258" s="57"/>
      <c r="F258" s="16"/>
    </row>
    <row r="259" spans="1:6" s="15" customFormat="1" ht="12.75">
      <c r="A259" s="14"/>
      <c r="B259" s="24"/>
      <c r="C259" s="54"/>
      <c r="F259" s="16"/>
    </row>
    <row r="260" spans="1:6" s="15" customFormat="1" ht="12.75">
      <c r="A260" s="14"/>
      <c r="B260" s="24"/>
      <c r="C260" s="54"/>
      <c r="F260" s="16"/>
    </row>
    <row r="261" spans="1:6" s="15" customFormat="1" ht="12.75">
      <c r="A261" s="14"/>
      <c r="B261" s="23"/>
      <c r="C261" s="57"/>
      <c r="F261" s="16"/>
    </row>
    <row r="262" spans="1:6" s="15" customFormat="1" ht="12.75">
      <c r="A262" s="14"/>
      <c r="B262" s="24"/>
      <c r="C262" s="54"/>
      <c r="F262" s="16"/>
    </row>
    <row r="263" spans="1:6" s="15" customFormat="1" ht="12.75">
      <c r="A263" s="14"/>
      <c r="B263" s="24"/>
      <c r="C263" s="54"/>
      <c r="F263" s="16"/>
    </row>
    <row r="264" spans="1:6" s="15" customFormat="1" ht="12.75">
      <c r="A264" s="14"/>
      <c r="B264" s="24"/>
      <c r="C264" s="54"/>
      <c r="F264" s="16"/>
    </row>
    <row r="265" spans="1:6" s="15" customFormat="1" ht="12.75">
      <c r="A265" s="14"/>
      <c r="B265" s="24"/>
      <c r="C265" s="54"/>
      <c r="F265" s="16"/>
    </row>
    <row r="266" spans="1:6" s="15" customFormat="1" ht="12.75">
      <c r="A266" s="14"/>
      <c r="B266" s="24"/>
      <c r="C266" s="54"/>
      <c r="F266" s="16"/>
    </row>
    <row r="267" spans="1:6" s="15" customFormat="1" ht="12.75">
      <c r="A267" s="14"/>
      <c r="B267" s="23"/>
      <c r="C267" s="57"/>
      <c r="F267" s="16"/>
    </row>
    <row r="268" spans="1:6" s="15" customFormat="1" ht="12.75">
      <c r="A268" s="14"/>
      <c r="B268" s="24"/>
      <c r="C268" s="54"/>
      <c r="F268" s="16"/>
    </row>
    <row r="269" spans="1:6" s="15" customFormat="1" ht="12.75">
      <c r="A269" s="14"/>
      <c r="B269" s="24"/>
      <c r="C269" s="54"/>
      <c r="F269" s="16"/>
    </row>
    <row r="270" spans="1:6" s="15" customFormat="1" ht="12.75">
      <c r="A270" s="14"/>
      <c r="B270" s="24"/>
      <c r="C270" s="54"/>
      <c r="F270" s="16"/>
    </row>
    <row r="271" spans="1:6" s="15" customFormat="1" ht="12.75">
      <c r="A271" s="14"/>
      <c r="B271" s="21"/>
      <c r="C271" s="54"/>
      <c r="F271" s="16"/>
    </row>
    <row r="272" spans="1:6" s="15" customFormat="1" ht="12.75">
      <c r="A272" s="14"/>
      <c r="B272" s="21"/>
      <c r="C272" s="54"/>
      <c r="F272" s="16"/>
    </row>
    <row r="273" spans="1:6" s="15" customFormat="1" ht="12.75">
      <c r="A273" s="14"/>
      <c r="B273" s="21"/>
      <c r="C273" s="54"/>
      <c r="F273" s="16"/>
    </row>
    <row r="274" spans="1:6" s="15" customFormat="1" ht="12.75">
      <c r="A274" s="14"/>
      <c r="B274" s="21"/>
      <c r="C274" s="54"/>
      <c r="F274" s="16"/>
    </row>
    <row r="275" spans="1:6" s="15" customFormat="1" ht="12.75">
      <c r="A275" s="14"/>
      <c r="B275" s="21"/>
      <c r="C275" s="54"/>
      <c r="F275" s="16"/>
    </row>
    <row r="276" spans="1:6" s="15" customFormat="1" ht="12.75">
      <c r="A276" s="14"/>
      <c r="B276" s="24"/>
      <c r="C276" s="54"/>
      <c r="F276" s="16"/>
    </row>
    <row r="277" spans="1:6" s="15" customFormat="1" ht="12.75">
      <c r="A277" s="14"/>
      <c r="B277" s="24"/>
      <c r="C277" s="54"/>
      <c r="F277" s="16"/>
    </row>
    <row r="278" spans="1:6" s="15" customFormat="1" ht="12.75">
      <c r="A278" s="14"/>
      <c r="B278" s="24"/>
      <c r="C278" s="54"/>
      <c r="F278" s="16"/>
    </row>
    <row r="279" spans="1:6" s="15" customFormat="1" ht="12.75">
      <c r="A279" s="14"/>
      <c r="B279" s="22"/>
      <c r="C279" s="54"/>
      <c r="F279" s="16"/>
    </row>
    <row r="280" spans="1:6" s="15" customFormat="1" ht="12.75">
      <c r="A280" s="14"/>
      <c r="B280" s="21"/>
      <c r="C280" s="57"/>
      <c r="F280" s="16"/>
    </row>
    <row r="281" spans="1:6" s="15" customFormat="1" ht="65.25" customHeight="1">
      <c r="A281" s="14"/>
      <c r="B281" s="24"/>
      <c r="C281" s="54"/>
      <c r="F281" s="16"/>
    </row>
    <row r="282" spans="1:6" s="15" customFormat="1" ht="39.75" customHeight="1">
      <c r="A282" s="14"/>
      <c r="B282" s="24"/>
      <c r="C282" s="54"/>
      <c r="F282" s="16"/>
    </row>
    <row r="283" spans="1:6" s="15" customFormat="1" ht="12.75">
      <c r="A283" s="14"/>
      <c r="B283" s="24"/>
      <c r="C283" s="54"/>
      <c r="F283" s="16"/>
    </row>
    <row r="284" spans="1:6" s="15" customFormat="1" ht="12.75">
      <c r="A284" s="14"/>
      <c r="B284" s="24"/>
      <c r="C284" s="54"/>
      <c r="F284" s="16"/>
    </row>
    <row r="285" spans="1:6" s="15" customFormat="1" ht="12.75">
      <c r="A285" s="14"/>
      <c r="B285" s="24"/>
      <c r="C285" s="54"/>
      <c r="F285" s="16"/>
    </row>
    <row r="286" spans="1:6" s="15" customFormat="1" ht="12.75">
      <c r="A286" s="14"/>
      <c r="B286" s="24"/>
      <c r="C286" s="54"/>
      <c r="F286" s="16"/>
    </row>
    <row r="287" spans="1:6" s="15" customFormat="1" ht="12.75">
      <c r="A287" s="14"/>
      <c r="B287" s="24"/>
      <c r="C287" s="54"/>
      <c r="F287" s="16"/>
    </row>
    <row r="288" spans="1:6" s="15" customFormat="1" ht="12.75">
      <c r="A288" s="14"/>
      <c r="B288" s="24"/>
      <c r="C288" s="54"/>
      <c r="F288" s="16"/>
    </row>
    <row r="289" spans="1:6" s="15" customFormat="1" ht="12.75">
      <c r="A289" s="14"/>
      <c r="B289" s="24"/>
      <c r="C289" s="54"/>
      <c r="F289" s="16"/>
    </row>
    <row r="290" spans="1:6" s="15" customFormat="1" ht="12.75">
      <c r="A290" s="14"/>
      <c r="B290" s="24"/>
      <c r="C290" s="54"/>
      <c r="F290" s="16"/>
    </row>
    <row r="291" spans="1:6" s="15" customFormat="1" ht="12.75">
      <c r="A291" s="14"/>
      <c r="B291" s="24"/>
      <c r="C291" s="54"/>
      <c r="F291" s="16"/>
    </row>
    <row r="292" spans="1:6" s="15" customFormat="1" ht="12.75">
      <c r="A292" s="14"/>
      <c r="B292" s="24"/>
      <c r="C292" s="54"/>
      <c r="F292" s="16"/>
    </row>
    <row r="293" spans="1:6" s="15" customFormat="1" ht="12.75">
      <c r="A293" s="14"/>
      <c r="B293" s="24"/>
      <c r="C293" s="54"/>
      <c r="F293" s="16"/>
    </row>
    <row r="294" spans="1:6" s="15" customFormat="1" ht="12.75">
      <c r="A294" s="14"/>
      <c r="B294" s="25"/>
      <c r="C294" s="54"/>
      <c r="F294" s="16"/>
    </row>
    <row r="295" spans="1:6" s="15" customFormat="1" ht="12.75">
      <c r="A295" s="14"/>
      <c r="B295" s="24"/>
      <c r="C295" s="54"/>
      <c r="F295" s="16"/>
    </row>
    <row r="296" spans="1:6" s="15" customFormat="1" ht="12.75">
      <c r="A296" s="14"/>
      <c r="B296" s="18"/>
      <c r="C296" s="54"/>
      <c r="F296" s="16"/>
    </row>
    <row r="297" spans="1:6" s="15" customFormat="1" ht="12.75">
      <c r="A297" s="14"/>
      <c r="B297" s="18"/>
      <c r="C297" s="54"/>
      <c r="F297" s="16"/>
    </row>
    <row r="298" spans="1:6" s="15" customFormat="1" ht="12.75">
      <c r="A298" s="14"/>
      <c r="B298" s="18"/>
      <c r="C298" s="56"/>
      <c r="F298" s="16"/>
    </row>
    <row r="299" spans="1:6" s="15" customFormat="1" ht="12.75">
      <c r="A299" s="14"/>
      <c r="B299" s="18"/>
      <c r="C299" s="56"/>
      <c r="F299" s="16"/>
    </row>
    <row r="300" spans="1:6" s="15" customFormat="1" ht="12.75">
      <c r="A300" s="14"/>
      <c r="B300" s="17"/>
      <c r="C300" s="56"/>
      <c r="F300" s="16"/>
    </row>
    <row r="301" spans="1:6" s="15" customFormat="1" ht="12.75">
      <c r="A301" s="14"/>
      <c r="B301" s="24"/>
      <c r="C301" s="54"/>
      <c r="F301" s="16"/>
    </row>
    <row r="302" spans="1:6" s="15" customFormat="1" ht="12.75">
      <c r="A302" s="14"/>
      <c r="B302" s="24"/>
      <c r="C302" s="54"/>
      <c r="F302" s="16"/>
    </row>
    <row r="303" spans="1:6" s="15" customFormat="1" ht="12.75">
      <c r="A303" s="14"/>
      <c r="B303" s="24"/>
      <c r="C303" s="54"/>
      <c r="F303" s="16"/>
    </row>
    <row r="304" spans="1:6" s="15" customFormat="1" ht="12.75">
      <c r="A304" s="14"/>
      <c r="B304" s="24"/>
      <c r="C304" s="54"/>
      <c r="F304" s="16"/>
    </row>
    <row r="305" spans="1:6" s="15" customFormat="1" ht="12.75">
      <c r="A305" s="14"/>
      <c r="B305" s="26"/>
      <c r="C305" s="54"/>
      <c r="F305" s="16"/>
    </row>
    <row r="306" spans="1:6" s="15" customFormat="1" ht="12.75">
      <c r="A306" s="14"/>
      <c r="B306" s="26"/>
      <c r="C306" s="58"/>
      <c r="F306" s="16"/>
    </row>
    <row r="307" spans="1:6" s="15" customFormat="1" ht="12.75">
      <c r="A307" s="14"/>
      <c r="B307" s="27"/>
      <c r="C307" s="58"/>
      <c r="F307" s="16"/>
    </row>
    <row r="308" spans="1:6" s="15" customFormat="1" ht="12.75">
      <c r="A308" s="14"/>
      <c r="B308" s="26"/>
      <c r="C308" s="58"/>
      <c r="F308" s="16"/>
    </row>
    <row r="309" spans="1:6" s="15" customFormat="1" ht="12.75">
      <c r="A309" s="14"/>
      <c r="B309" s="26"/>
      <c r="C309" s="58"/>
      <c r="F309" s="16"/>
    </row>
    <row r="310" spans="1:6" s="15" customFormat="1" ht="12.75">
      <c r="A310" s="14"/>
      <c r="B310" s="26"/>
      <c r="C310" s="58"/>
      <c r="F310" s="16"/>
    </row>
    <row r="311" spans="1:6" s="15" customFormat="1" ht="12.75">
      <c r="A311" s="14"/>
      <c r="B311" s="26"/>
      <c r="C311" s="58"/>
      <c r="F311" s="16"/>
    </row>
    <row r="312" spans="1:6" s="15" customFormat="1" ht="12.75">
      <c r="A312" s="14"/>
      <c r="B312" s="26"/>
      <c r="C312" s="58"/>
      <c r="F312" s="16"/>
    </row>
    <row r="313" spans="1:6" s="15" customFormat="1" ht="12.75">
      <c r="A313" s="14"/>
      <c r="B313" s="26"/>
      <c r="C313" s="58"/>
      <c r="F313" s="16"/>
    </row>
    <row r="314" spans="1:6" s="15" customFormat="1" ht="12.75">
      <c r="A314" s="14"/>
      <c r="B314" s="26"/>
      <c r="C314" s="58"/>
      <c r="F314" s="16"/>
    </row>
    <row r="315" spans="1:6" s="15" customFormat="1" ht="12.75">
      <c r="A315" s="14"/>
      <c r="B315" s="26"/>
      <c r="C315" s="58"/>
      <c r="F315" s="16"/>
    </row>
    <row r="316" spans="1:6" s="15" customFormat="1" ht="12.75">
      <c r="A316" s="14"/>
      <c r="B316" s="26"/>
      <c r="C316" s="58"/>
      <c r="F316" s="16"/>
    </row>
    <row r="317" spans="1:6" s="15" customFormat="1" ht="12.75">
      <c r="A317" s="14"/>
      <c r="B317" s="26"/>
      <c r="C317" s="58"/>
      <c r="F317" s="16"/>
    </row>
    <row r="318" spans="1:6" s="15" customFormat="1" ht="12.75">
      <c r="A318" s="14"/>
      <c r="B318" s="26"/>
      <c r="C318" s="58"/>
      <c r="F318" s="16"/>
    </row>
    <row r="319" spans="1:6" s="15" customFormat="1" ht="12.75">
      <c r="A319" s="14"/>
      <c r="B319" s="26"/>
      <c r="C319" s="58"/>
      <c r="F319" s="16"/>
    </row>
    <row r="320" spans="1:6" s="15" customFormat="1" ht="12.75">
      <c r="A320" s="14"/>
      <c r="B320" s="26"/>
      <c r="C320" s="58"/>
      <c r="F320" s="16"/>
    </row>
    <row r="321" spans="1:6" s="15" customFormat="1" ht="12.75">
      <c r="A321" s="14"/>
      <c r="B321" s="26"/>
      <c r="C321" s="58"/>
      <c r="F321" s="16"/>
    </row>
    <row r="322" spans="1:6" s="15" customFormat="1" ht="12.75">
      <c r="A322" s="14"/>
      <c r="B322" s="26"/>
      <c r="C322" s="58"/>
      <c r="F322" s="16"/>
    </row>
    <row r="323" spans="1:6" s="15" customFormat="1" ht="12.75">
      <c r="A323" s="14"/>
      <c r="B323" s="26"/>
      <c r="C323" s="58"/>
      <c r="F323" s="16"/>
    </row>
    <row r="324" spans="1:6" s="15" customFormat="1" ht="12.75">
      <c r="A324" s="14"/>
      <c r="B324" s="26"/>
      <c r="C324" s="58"/>
      <c r="F324" s="16"/>
    </row>
    <row r="325" spans="1:6" s="15" customFormat="1" ht="12.75">
      <c r="A325" s="14"/>
      <c r="B325" s="26"/>
      <c r="C325" s="58"/>
      <c r="F325" s="16"/>
    </row>
    <row r="326" spans="1:6" s="15" customFormat="1" ht="12.75">
      <c r="A326" s="14"/>
      <c r="B326" s="26"/>
      <c r="C326" s="58"/>
      <c r="F326" s="16"/>
    </row>
    <row r="327" spans="1:6" s="15" customFormat="1" ht="12.75">
      <c r="A327" s="14"/>
      <c r="B327" s="26"/>
      <c r="C327" s="58"/>
      <c r="F327" s="16"/>
    </row>
    <row r="328" spans="1:6" s="15" customFormat="1" ht="12.75">
      <c r="A328" s="14"/>
      <c r="B328" s="26"/>
      <c r="C328" s="58"/>
      <c r="F328" s="16"/>
    </row>
    <row r="329" spans="1:6" s="15" customFormat="1" ht="12.75">
      <c r="A329" s="14"/>
      <c r="B329" s="26"/>
      <c r="C329" s="58"/>
      <c r="F329" s="16"/>
    </row>
    <row r="330" spans="1:6" s="15" customFormat="1" ht="12.75">
      <c r="A330" s="14"/>
      <c r="B330" s="26"/>
      <c r="C330" s="58"/>
      <c r="F330" s="16"/>
    </row>
    <row r="331" spans="1:6" s="15" customFormat="1" ht="12.75">
      <c r="A331" s="14"/>
      <c r="B331" s="26"/>
      <c r="C331" s="58"/>
      <c r="F331" s="16"/>
    </row>
    <row r="332" spans="1:6" s="15" customFormat="1" ht="12.75">
      <c r="A332" s="14"/>
      <c r="B332" s="28"/>
      <c r="C332" s="59"/>
      <c r="F332" s="16"/>
    </row>
    <row r="333" spans="1:6" s="15" customFormat="1" ht="12.75">
      <c r="A333" s="14"/>
      <c r="B333" s="26"/>
      <c r="C333" s="58"/>
      <c r="F333" s="16"/>
    </row>
    <row r="334" spans="1:6" s="15" customFormat="1" ht="12.75">
      <c r="A334" s="14"/>
      <c r="B334" s="26"/>
      <c r="C334" s="58"/>
      <c r="F334" s="16"/>
    </row>
    <row r="335" spans="1:6" s="15" customFormat="1" ht="12.75">
      <c r="A335" s="14"/>
      <c r="B335" s="26"/>
      <c r="C335" s="58"/>
      <c r="F335" s="16"/>
    </row>
    <row r="336" spans="1:6" s="15" customFormat="1" ht="12.75">
      <c r="A336" s="14"/>
      <c r="B336" s="26"/>
      <c r="C336" s="58"/>
      <c r="F336" s="16"/>
    </row>
    <row r="337" spans="1:6" s="15" customFormat="1" ht="12.75">
      <c r="A337" s="14"/>
      <c r="B337" s="26"/>
      <c r="C337" s="58"/>
      <c r="F337" s="16"/>
    </row>
    <row r="338" spans="1:6" s="15" customFormat="1" ht="12.75">
      <c r="A338" s="14"/>
      <c r="B338" s="26"/>
      <c r="C338" s="58"/>
      <c r="F338" s="16"/>
    </row>
    <row r="339" spans="1:6" s="15" customFormat="1" ht="12.75">
      <c r="A339" s="14"/>
      <c r="B339" s="26"/>
      <c r="C339" s="58"/>
      <c r="F339" s="16"/>
    </row>
    <row r="340" spans="1:6" s="15" customFormat="1" ht="12.75">
      <c r="A340" s="14"/>
      <c r="B340" s="26"/>
      <c r="C340" s="58"/>
      <c r="F340" s="16"/>
    </row>
    <row r="341" spans="1:6" s="15" customFormat="1" ht="12.75">
      <c r="A341" s="14"/>
      <c r="B341" s="26"/>
      <c r="C341" s="58"/>
      <c r="F341" s="16"/>
    </row>
    <row r="342" spans="1:6" s="15" customFormat="1" ht="12.75">
      <c r="A342" s="14"/>
      <c r="B342" s="26"/>
      <c r="C342" s="58"/>
      <c r="F342" s="16"/>
    </row>
    <row r="343" spans="1:6" s="15" customFormat="1" ht="12.75">
      <c r="A343" s="14"/>
      <c r="B343" s="26"/>
      <c r="C343" s="58"/>
      <c r="F343" s="16"/>
    </row>
    <row r="344" spans="1:6" s="15" customFormat="1" ht="12.75">
      <c r="A344" s="14"/>
      <c r="B344" s="26"/>
      <c r="C344" s="58"/>
      <c r="F344" s="16"/>
    </row>
    <row r="345" spans="1:6" s="15" customFormat="1" ht="12.75">
      <c r="A345" s="14"/>
      <c r="B345" s="26"/>
      <c r="C345" s="58"/>
      <c r="F345" s="16"/>
    </row>
    <row r="346" spans="1:6" s="15" customFormat="1" ht="12.75">
      <c r="A346" s="14"/>
      <c r="B346" s="26"/>
      <c r="C346" s="58"/>
      <c r="F346" s="16"/>
    </row>
    <row r="347" spans="1:6" s="15" customFormat="1" ht="12.75">
      <c r="A347" s="14"/>
      <c r="B347" s="26"/>
      <c r="C347" s="58"/>
      <c r="F347" s="16"/>
    </row>
    <row r="348" spans="1:6" s="15" customFormat="1" ht="12.75">
      <c r="A348" s="14"/>
      <c r="B348" s="29"/>
      <c r="C348" s="54"/>
      <c r="F348" s="16"/>
    </row>
    <row r="349" spans="1:6" s="15" customFormat="1" ht="12.75">
      <c r="A349" s="14"/>
      <c r="B349" s="18"/>
      <c r="C349" s="56"/>
      <c r="F349" s="16"/>
    </row>
    <row r="350" spans="1:6" s="15" customFormat="1" ht="12.75">
      <c r="A350" s="14"/>
      <c r="B350" s="18"/>
      <c r="C350" s="60"/>
      <c r="F350" s="16"/>
    </row>
    <row r="351" spans="1:6" s="15" customFormat="1" ht="12.75">
      <c r="A351" s="14"/>
      <c r="B351" s="18"/>
      <c r="C351" s="60"/>
      <c r="F351" s="16"/>
    </row>
    <row r="352" spans="1:6" s="15" customFormat="1" ht="12.75">
      <c r="A352" s="14"/>
      <c r="B352" s="18"/>
      <c r="C352" s="60"/>
      <c r="F352" s="16"/>
    </row>
    <row r="353" spans="1:6" s="15" customFormat="1" ht="12.75">
      <c r="A353" s="14"/>
      <c r="B353" s="18"/>
      <c r="C353" s="60"/>
      <c r="F353" s="16"/>
    </row>
    <row r="354" spans="1:6" s="15" customFormat="1" ht="12.75">
      <c r="A354" s="14"/>
      <c r="B354" s="19"/>
      <c r="C354" s="60"/>
      <c r="F354" s="16"/>
    </row>
    <row r="355" spans="1:6" s="15" customFormat="1" ht="12.75">
      <c r="A355" s="14"/>
      <c r="B355" s="20"/>
      <c r="C355" s="61"/>
      <c r="F355" s="16"/>
    </row>
    <row r="356" spans="1:6" s="15" customFormat="1" ht="12.75">
      <c r="A356" s="14"/>
      <c r="B356" s="18"/>
      <c r="C356" s="60"/>
      <c r="F356" s="16"/>
    </row>
    <row r="357" spans="1:6" s="15" customFormat="1" ht="12.75">
      <c r="A357" s="14"/>
      <c r="B357" s="18"/>
      <c r="C357" s="60"/>
      <c r="F357" s="16"/>
    </row>
    <row r="358" spans="1:6" s="15" customFormat="1" ht="12.75">
      <c r="A358" s="14"/>
      <c r="B358" s="18"/>
      <c r="C358" s="60"/>
      <c r="F358" s="16"/>
    </row>
    <row r="359" spans="1:6" s="15" customFormat="1" ht="12.75">
      <c r="A359" s="14"/>
      <c r="B359" s="20"/>
      <c r="C359" s="61"/>
      <c r="F359" s="16"/>
    </row>
    <row r="360" spans="1:6" s="15" customFormat="1" ht="12.75">
      <c r="A360" s="14"/>
      <c r="B360" s="18"/>
      <c r="C360" s="60"/>
      <c r="F360" s="16"/>
    </row>
    <row r="361" spans="1:6" s="15" customFormat="1" ht="12.75">
      <c r="A361" s="14"/>
      <c r="B361" s="18"/>
      <c r="C361" s="60"/>
      <c r="F361" s="16"/>
    </row>
    <row r="362" spans="1:6" s="15" customFormat="1" ht="12.75">
      <c r="A362" s="14"/>
      <c r="B362" s="18"/>
      <c r="C362" s="60"/>
      <c r="F362" s="16"/>
    </row>
    <row r="363" spans="1:6" s="15" customFormat="1" ht="12.75">
      <c r="A363" s="14"/>
      <c r="B363" s="18"/>
      <c r="C363" s="60"/>
      <c r="F363" s="16"/>
    </row>
    <row r="364" spans="1:6" s="15" customFormat="1" ht="12.75">
      <c r="A364" s="14"/>
      <c r="B364" s="18"/>
      <c r="C364" s="60"/>
      <c r="F364" s="16"/>
    </row>
    <row r="365" spans="1:6" s="15" customFormat="1" ht="12.75">
      <c r="A365" s="14"/>
      <c r="B365" s="18"/>
      <c r="C365" s="60"/>
      <c r="F365" s="16"/>
    </row>
    <row r="366" spans="1:6" s="15" customFormat="1" ht="12.75">
      <c r="A366" s="14"/>
      <c r="B366" s="18"/>
      <c r="C366" s="60"/>
      <c r="F366" s="16"/>
    </row>
    <row r="367" spans="1:6" s="15" customFormat="1" ht="12.75">
      <c r="A367" s="14"/>
      <c r="B367" s="18"/>
      <c r="C367" s="60"/>
      <c r="F367" s="16"/>
    </row>
    <row r="368" spans="1:6" s="15" customFormat="1" ht="12.75">
      <c r="A368" s="14"/>
      <c r="B368" s="18"/>
      <c r="C368" s="60"/>
      <c r="F368" s="16"/>
    </row>
    <row r="369" spans="1:6" s="15" customFormat="1" ht="12.75">
      <c r="A369" s="14"/>
      <c r="B369" s="18"/>
      <c r="C369" s="60"/>
      <c r="F369" s="16"/>
    </row>
    <row r="370" spans="1:6" s="15" customFormat="1" ht="12.75">
      <c r="A370" s="14"/>
      <c r="B370" s="18"/>
      <c r="C370" s="60"/>
      <c r="F370" s="16"/>
    </row>
    <row r="371" spans="1:6" s="15" customFormat="1" ht="12.75">
      <c r="A371" s="14"/>
      <c r="B371" s="18"/>
      <c r="C371" s="60"/>
      <c r="F371" s="16"/>
    </row>
    <row r="372" spans="1:6" s="15" customFormat="1" ht="12.75">
      <c r="A372" s="14"/>
      <c r="B372" s="18"/>
      <c r="C372" s="60"/>
      <c r="F372" s="16"/>
    </row>
    <row r="373" spans="1:6" s="15" customFormat="1" ht="12.75">
      <c r="A373" s="14"/>
      <c r="B373" s="18"/>
      <c r="C373" s="60"/>
      <c r="F373" s="16"/>
    </row>
    <row r="374" spans="1:6" s="15" customFormat="1" ht="12.75">
      <c r="A374" s="14"/>
      <c r="B374" s="20"/>
      <c r="C374" s="61"/>
      <c r="F374" s="16"/>
    </row>
    <row r="375" spans="1:6" s="15" customFormat="1" ht="12.75">
      <c r="A375" s="14"/>
      <c r="B375" s="18"/>
      <c r="C375" s="60"/>
      <c r="F375" s="16"/>
    </row>
    <row r="376" spans="1:6" s="15" customFormat="1" ht="12.75">
      <c r="A376" s="14"/>
      <c r="B376" s="20"/>
      <c r="C376" s="59"/>
      <c r="F376" s="16"/>
    </row>
    <row r="377" spans="1:6" s="15" customFormat="1" ht="12.75">
      <c r="A377" s="14"/>
      <c r="B377" s="18"/>
      <c r="C377" s="60"/>
      <c r="F377" s="16"/>
    </row>
    <row r="378" spans="1:6" s="15" customFormat="1" ht="12.75">
      <c r="A378" s="14"/>
      <c r="B378" s="18"/>
      <c r="C378" s="60"/>
      <c r="F378" s="16"/>
    </row>
    <row r="379" spans="1:6" s="15" customFormat="1" ht="12.75">
      <c r="A379" s="14"/>
      <c r="B379" s="18"/>
      <c r="C379" s="60"/>
      <c r="F379" s="16"/>
    </row>
    <row r="380" spans="1:6" s="15" customFormat="1" ht="12.75">
      <c r="A380" s="14"/>
      <c r="B380" s="20"/>
      <c r="C380" s="59"/>
      <c r="F380" s="16"/>
    </row>
    <row r="381" spans="1:6" s="15" customFormat="1" ht="12.75">
      <c r="A381" s="14"/>
      <c r="B381" s="18"/>
      <c r="C381" s="60"/>
      <c r="F381" s="16"/>
    </row>
    <row r="382" spans="1:6" s="15" customFormat="1" ht="12.75">
      <c r="A382" s="14"/>
      <c r="B382" s="20"/>
      <c r="C382" s="61"/>
      <c r="F382" s="16"/>
    </row>
    <row r="383" spans="1:6" s="15" customFormat="1" ht="12.75">
      <c r="A383" s="14"/>
      <c r="B383" s="18"/>
      <c r="C383" s="60"/>
      <c r="F383" s="16"/>
    </row>
    <row r="384" spans="1:6" s="15" customFormat="1" ht="12.75">
      <c r="A384" s="14"/>
      <c r="B384" s="18"/>
      <c r="C384" s="60"/>
      <c r="F384" s="16"/>
    </row>
    <row r="385" spans="1:6" s="15" customFormat="1" ht="12.75">
      <c r="A385" s="14"/>
      <c r="B385" s="18"/>
      <c r="C385" s="60"/>
      <c r="F385" s="16"/>
    </row>
    <row r="386" spans="1:6" s="15" customFormat="1" ht="12.75">
      <c r="A386" s="14"/>
      <c r="B386" s="20"/>
      <c r="C386" s="61"/>
      <c r="F386" s="16"/>
    </row>
    <row r="387" spans="1:6" s="15" customFormat="1" ht="12.75">
      <c r="A387" s="14"/>
      <c r="B387" s="18"/>
      <c r="C387" s="60"/>
      <c r="F387" s="16"/>
    </row>
    <row r="388" spans="1:3" s="15" customFormat="1" ht="12.75">
      <c r="A388" s="14"/>
      <c r="B388" s="18"/>
      <c r="C388" s="60"/>
    </row>
    <row r="389" spans="1:3" s="15" customFormat="1" ht="14.25">
      <c r="A389" s="14"/>
      <c r="B389" s="30"/>
      <c r="C389" s="60"/>
    </row>
    <row r="390" spans="1:3" s="15" customFormat="1" ht="12.75">
      <c r="A390" s="14"/>
      <c r="B390" s="19"/>
      <c r="C390" s="60"/>
    </row>
    <row r="391" spans="1:5" s="15" customFormat="1" ht="12.75">
      <c r="A391" s="14"/>
      <c r="B391" s="20"/>
      <c r="C391" s="61"/>
      <c r="E391" s="16"/>
    </row>
    <row r="392" spans="1:5" s="15" customFormat="1" ht="12.75">
      <c r="A392" s="14"/>
      <c r="B392" s="19"/>
      <c r="C392" s="61"/>
      <c r="E392" s="16"/>
    </row>
    <row r="393" spans="1:5" s="15" customFormat="1" ht="12.75">
      <c r="A393" s="14"/>
      <c r="B393" s="18"/>
      <c r="C393" s="60"/>
      <c r="E393" s="16"/>
    </row>
    <row r="394" spans="1:5" s="15" customFormat="1" ht="12.75">
      <c r="A394" s="14"/>
      <c r="B394" s="18"/>
      <c r="C394" s="60"/>
      <c r="E394" s="16"/>
    </row>
    <row r="395" spans="1:5" s="15" customFormat="1" ht="12.75">
      <c r="A395" s="14"/>
      <c r="B395" s="18"/>
      <c r="C395" s="60"/>
      <c r="E395" s="16"/>
    </row>
    <row r="396" spans="1:5" s="15" customFormat="1" ht="12.75">
      <c r="A396" s="14"/>
      <c r="B396" s="18"/>
      <c r="C396" s="60"/>
      <c r="E396" s="16"/>
    </row>
    <row r="397" spans="1:5" s="15" customFormat="1" ht="12.75">
      <c r="A397" s="14"/>
      <c r="B397" s="18"/>
      <c r="C397" s="60"/>
      <c r="E397" s="16"/>
    </row>
    <row r="398" spans="1:5" s="15" customFormat="1" ht="12.75">
      <c r="A398" s="14"/>
      <c r="B398" s="18"/>
      <c r="C398" s="60"/>
      <c r="E398" s="16"/>
    </row>
    <row r="399" spans="1:5" s="15" customFormat="1" ht="12.75">
      <c r="A399" s="14"/>
      <c r="B399" s="18"/>
      <c r="C399" s="60"/>
      <c r="E399" s="16"/>
    </row>
    <row r="400" spans="1:5" s="15" customFormat="1" ht="12.75">
      <c r="A400" s="14"/>
      <c r="B400" s="18"/>
      <c r="C400" s="60"/>
      <c r="E400" s="16"/>
    </row>
    <row r="401" spans="1:5" s="15" customFormat="1" ht="12.75">
      <c r="A401" s="14"/>
      <c r="B401" s="18"/>
      <c r="C401" s="60"/>
      <c r="E401" s="16"/>
    </row>
    <row r="402" spans="1:5" s="15" customFormat="1" ht="12.75">
      <c r="A402" s="14"/>
      <c r="B402" s="18"/>
      <c r="C402" s="60"/>
      <c r="E402" s="16"/>
    </row>
    <row r="403" spans="1:5" s="15" customFormat="1" ht="12.75">
      <c r="A403" s="14"/>
      <c r="B403" s="18"/>
      <c r="C403" s="60"/>
      <c r="E403" s="16"/>
    </row>
    <row r="404" spans="1:5" s="15" customFormat="1" ht="12.75">
      <c r="A404" s="14"/>
      <c r="B404" s="18"/>
      <c r="C404" s="60"/>
      <c r="E404" s="16"/>
    </row>
    <row r="405" spans="1:5" s="15" customFormat="1" ht="12.75">
      <c r="A405" s="14"/>
      <c r="B405" s="18"/>
      <c r="C405" s="60"/>
      <c r="E405" s="16"/>
    </row>
    <row r="406" spans="1:5" s="15" customFormat="1" ht="12.75">
      <c r="A406" s="14"/>
      <c r="B406" s="18"/>
      <c r="C406" s="60"/>
      <c r="E406" s="16"/>
    </row>
    <row r="407" spans="1:5" s="15" customFormat="1" ht="12.75">
      <c r="A407" s="14"/>
      <c r="B407" s="18"/>
      <c r="C407" s="60"/>
      <c r="E407" s="16"/>
    </row>
    <row r="408" spans="1:5" s="15" customFormat="1" ht="12.75">
      <c r="A408" s="14"/>
      <c r="B408" s="18"/>
      <c r="C408" s="60"/>
      <c r="E408" s="16"/>
    </row>
    <row r="409" spans="1:5" s="15" customFormat="1" ht="12.75">
      <c r="A409" s="14"/>
      <c r="B409" s="19"/>
      <c r="C409" s="60"/>
      <c r="E409" s="16"/>
    </row>
    <row r="410" spans="1:5" s="15" customFormat="1" ht="12.75">
      <c r="A410" s="14"/>
      <c r="B410" s="18"/>
      <c r="C410" s="60"/>
      <c r="E410" s="16"/>
    </row>
    <row r="411" spans="1:5" s="15" customFormat="1" ht="12.75">
      <c r="A411" s="14"/>
      <c r="B411" s="18"/>
      <c r="C411" s="60"/>
      <c r="E411" s="16"/>
    </row>
    <row r="412" spans="1:5" s="15" customFormat="1" ht="12.75">
      <c r="A412" s="14"/>
      <c r="B412" s="18"/>
      <c r="C412" s="60"/>
      <c r="E412" s="16"/>
    </row>
    <row r="413" spans="1:5" s="15" customFormat="1" ht="12.75">
      <c r="A413" s="14"/>
      <c r="B413" s="18"/>
      <c r="C413" s="60"/>
      <c r="E413" s="16"/>
    </row>
    <row r="414" spans="1:5" s="15" customFormat="1" ht="12.75">
      <c r="A414" s="14"/>
      <c r="B414" s="18"/>
      <c r="C414" s="60"/>
      <c r="E414" s="16"/>
    </row>
    <row r="415" spans="1:5" s="15" customFormat="1" ht="12.75">
      <c r="A415" s="14"/>
      <c r="B415" s="18"/>
      <c r="C415" s="60"/>
      <c r="E415" s="16"/>
    </row>
    <row r="416" spans="1:5" s="15" customFormat="1" ht="12.75">
      <c r="A416" s="14"/>
      <c r="B416" s="18"/>
      <c r="C416" s="60"/>
      <c r="E416" s="16"/>
    </row>
    <row r="417" spans="1:5" s="15" customFormat="1" ht="12.75">
      <c r="A417" s="14"/>
      <c r="B417" s="18"/>
      <c r="C417" s="60"/>
      <c r="E417" s="16"/>
    </row>
    <row r="418" spans="1:5" s="15" customFormat="1" ht="12.75">
      <c r="A418" s="14"/>
      <c r="B418" s="18"/>
      <c r="C418" s="60"/>
      <c r="E418" s="16"/>
    </row>
    <row r="419" spans="1:5" s="15" customFormat="1" ht="12.75">
      <c r="A419" s="14"/>
      <c r="B419" s="18"/>
      <c r="C419" s="60"/>
      <c r="E419" s="16"/>
    </row>
    <row r="420" spans="1:5" s="15" customFormat="1" ht="12.75">
      <c r="A420" s="14"/>
      <c r="B420" s="18"/>
      <c r="C420" s="60"/>
      <c r="E420" s="16"/>
    </row>
    <row r="421" spans="1:5" s="15" customFormat="1" ht="12.75">
      <c r="A421" s="14"/>
      <c r="B421" s="18"/>
      <c r="C421" s="60"/>
      <c r="E421" s="16"/>
    </row>
    <row r="422" spans="1:5" s="15" customFormat="1" ht="12.75">
      <c r="A422" s="14"/>
      <c r="B422" s="18"/>
      <c r="C422" s="60"/>
      <c r="E422" s="16"/>
    </row>
    <row r="423" spans="1:5" s="15" customFormat="1" ht="12.75">
      <c r="A423" s="14"/>
      <c r="B423" s="18"/>
      <c r="C423" s="60"/>
      <c r="E423" s="16"/>
    </row>
    <row r="424" spans="1:5" s="15" customFormat="1" ht="12.75">
      <c r="A424" s="14"/>
      <c r="B424" s="18"/>
      <c r="C424" s="60"/>
      <c r="E424" s="16"/>
    </row>
    <row r="425" spans="1:5" s="15" customFormat="1" ht="12.75">
      <c r="A425" s="14"/>
      <c r="B425" s="18"/>
      <c r="C425" s="60"/>
      <c r="E425" s="16"/>
    </row>
    <row r="426" spans="1:5" s="15" customFormat="1" ht="12.75">
      <c r="A426" s="14"/>
      <c r="B426" s="18"/>
      <c r="C426" s="60"/>
      <c r="E426" s="16"/>
    </row>
    <row r="427" spans="1:5" s="15" customFormat="1" ht="12.75">
      <c r="A427" s="14"/>
      <c r="B427" s="18"/>
      <c r="C427" s="60"/>
      <c r="E427" s="16"/>
    </row>
    <row r="428" spans="1:5" s="15" customFormat="1" ht="12.75">
      <c r="A428" s="14"/>
      <c r="B428" s="18"/>
      <c r="C428" s="60"/>
      <c r="E428" s="16"/>
    </row>
    <row r="429" spans="1:5" s="15" customFormat="1" ht="12.75">
      <c r="A429" s="14"/>
      <c r="B429" s="18"/>
      <c r="C429" s="60"/>
      <c r="E429" s="16"/>
    </row>
    <row r="430" spans="1:5" s="15" customFormat="1" ht="12.75">
      <c r="A430" s="14"/>
      <c r="B430" s="18"/>
      <c r="C430" s="60"/>
      <c r="E430" s="16"/>
    </row>
    <row r="431" spans="1:5" s="15" customFormat="1" ht="12.75">
      <c r="A431" s="14"/>
      <c r="B431" s="18"/>
      <c r="C431" s="60"/>
      <c r="E431" s="16"/>
    </row>
    <row r="432" spans="1:5" s="15" customFormat="1" ht="12.75">
      <c r="A432" s="14"/>
      <c r="B432" s="18"/>
      <c r="C432" s="60"/>
      <c r="E432" s="16"/>
    </row>
    <row r="433" spans="1:5" s="15" customFormat="1" ht="12.75">
      <c r="A433" s="14"/>
      <c r="B433" s="18"/>
      <c r="C433" s="60"/>
      <c r="E433" s="16"/>
    </row>
    <row r="434" spans="1:5" s="15" customFormat="1" ht="12.75">
      <c r="A434" s="14"/>
      <c r="B434" s="18"/>
      <c r="C434" s="60"/>
      <c r="E434" s="16"/>
    </row>
    <row r="435" spans="1:5" s="15" customFormat="1" ht="12.75">
      <c r="A435" s="14"/>
      <c r="B435" s="18"/>
      <c r="C435" s="60"/>
      <c r="E435" s="16"/>
    </row>
    <row r="436" spans="1:5" s="15" customFormat="1" ht="12.75">
      <c r="A436" s="14"/>
      <c r="B436" s="31"/>
      <c r="C436" s="60"/>
      <c r="E436" s="16"/>
    </row>
    <row r="437" spans="1:5" s="15" customFormat="1" ht="12.75">
      <c r="A437" s="14"/>
      <c r="B437" s="18"/>
      <c r="C437" s="60"/>
      <c r="E437" s="16"/>
    </row>
    <row r="438" spans="1:5" s="15" customFormat="1" ht="12.75">
      <c r="A438" s="14"/>
      <c r="B438" s="18"/>
      <c r="C438" s="60"/>
      <c r="E438" s="16"/>
    </row>
    <row r="439" spans="1:5" s="15" customFormat="1" ht="12.75">
      <c r="A439" s="14"/>
      <c r="B439" s="18"/>
      <c r="C439" s="60"/>
      <c r="E439" s="16"/>
    </row>
    <row r="440" spans="1:5" s="15" customFormat="1" ht="12.75">
      <c r="A440" s="14"/>
      <c r="B440" s="18"/>
      <c r="C440" s="60"/>
      <c r="E440" s="16"/>
    </row>
    <row r="441" spans="1:5" s="15" customFormat="1" ht="12.75">
      <c r="A441" s="14"/>
      <c r="B441" s="18"/>
      <c r="C441" s="60"/>
      <c r="E441" s="16"/>
    </row>
    <row r="442" spans="1:5" s="15" customFormat="1" ht="12.75">
      <c r="A442" s="14"/>
      <c r="B442" s="18"/>
      <c r="C442" s="60"/>
      <c r="E442" s="16"/>
    </row>
    <row r="443" spans="1:5" s="15" customFormat="1" ht="12.75">
      <c r="A443" s="14"/>
      <c r="B443" s="18"/>
      <c r="C443" s="60"/>
      <c r="E443" s="16"/>
    </row>
    <row r="444" spans="1:5" s="15" customFormat="1" ht="12.75">
      <c r="A444" s="14"/>
      <c r="B444" s="18"/>
      <c r="C444" s="60"/>
      <c r="E444" s="16"/>
    </row>
    <row r="445" spans="1:5" s="15" customFormat="1" ht="12.75">
      <c r="A445" s="14"/>
      <c r="B445" s="18"/>
      <c r="C445" s="60"/>
      <c r="E445" s="16"/>
    </row>
    <row r="446" spans="1:5" s="15" customFormat="1" ht="12.75">
      <c r="A446" s="14"/>
      <c r="B446" s="18"/>
      <c r="C446" s="60"/>
      <c r="E446" s="16"/>
    </row>
    <row r="447" spans="1:5" s="15" customFormat="1" ht="12.75">
      <c r="A447" s="14"/>
      <c r="B447" s="18"/>
      <c r="C447" s="60"/>
      <c r="E447" s="16"/>
    </row>
    <row r="448" spans="1:5" s="15" customFormat="1" ht="12.75">
      <c r="A448" s="14"/>
      <c r="B448" s="18"/>
      <c r="C448" s="60"/>
      <c r="E448" s="16"/>
    </row>
    <row r="449" spans="1:5" s="15" customFormat="1" ht="12.75">
      <c r="A449" s="14"/>
      <c r="B449" s="18"/>
      <c r="C449" s="60"/>
      <c r="E449" s="16"/>
    </row>
    <row r="450" spans="1:5" s="15" customFormat="1" ht="12.75">
      <c r="A450" s="14"/>
      <c r="B450" s="18"/>
      <c r="C450" s="60"/>
      <c r="E450" s="16"/>
    </row>
    <row r="451" spans="1:5" s="15" customFormat="1" ht="12.75">
      <c r="A451" s="14"/>
      <c r="B451" s="18"/>
      <c r="C451" s="60"/>
      <c r="E451" s="16"/>
    </row>
    <row r="452" spans="1:5" s="15" customFormat="1" ht="12.75">
      <c r="A452" s="14"/>
      <c r="B452" s="18"/>
      <c r="C452" s="60"/>
      <c r="E452" s="16"/>
    </row>
    <row r="453" spans="1:5" s="15" customFormat="1" ht="12.75">
      <c r="A453" s="14"/>
      <c r="B453" s="18"/>
      <c r="C453" s="60"/>
      <c r="E453" s="16"/>
    </row>
    <row r="454" spans="1:5" s="15" customFormat="1" ht="12.75">
      <c r="A454" s="14"/>
      <c r="B454" s="18"/>
      <c r="C454" s="60"/>
      <c r="E454" s="16"/>
    </row>
    <row r="455" spans="1:5" s="15" customFormat="1" ht="12.75">
      <c r="A455" s="14"/>
      <c r="B455" s="18"/>
      <c r="C455" s="60"/>
      <c r="E455" s="16"/>
    </row>
    <row r="456" spans="1:5" s="15" customFormat="1" ht="12.75">
      <c r="A456" s="14"/>
      <c r="B456" s="18"/>
      <c r="C456" s="60"/>
      <c r="E456" s="16"/>
    </row>
    <row r="457" spans="1:5" s="15" customFormat="1" ht="12.75">
      <c r="A457" s="14"/>
      <c r="B457" s="18"/>
      <c r="C457" s="60"/>
      <c r="E457" s="16"/>
    </row>
    <row r="458" spans="1:5" s="15" customFormat="1" ht="12.75">
      <c r="A458" s="14"/>
      <c r="B458" s="18"/>
      <c r="C458" s="60"/>
      <c r="E458" s="16"/>
    </row>
    <row r="459" spans="1:5" s="15" customFormat="1" ht="12.75">
      <c r="A459" s="14"/>
      <c r="B459" s="18"/>
      <c r="C459" s="60"/>
      <c r="E459" s="16"/>
    </row>
    <row r="460" spans="1:5" s="15" customFormat="1" ht="12.75">
      <c r="A460" s="14"/>
      <c r="B460" s="18"/>
      <c r="C460" s="60"/>
      <c r="E460" s="16"/>
    </row>
    <row r="461" spans="1:5" s="15" customFormat="1" ht="12.75">
      <c r="A461" s="14"/>
      <c r="B461" s="18"/>
      <c r="C461" s="60"/>
      <c r="E461" s="16"/>
    </row>
    <row r="462" spans="1:5" s="15" customFormat="1" ht="12.75">
      <c r="A462" s="14"/>
      <c r="B462" s="18"/>
      <c r="C462" s="60"/>
      <c r="E462" s="16"/>
    </row>
    <row r="463" spans="1:5" s="15" customFormat="1" ht="12.75">
      <c r="A463" s="14"/>
      <c r="B463" s="32"/>
      <c r="C463" s="59"/>
      <c r="E463" s="16"/>
    </row>
    <row r="464" spans="1:5" s="15" customFormat="1" ht="12.75">
      <c r="A464" s="14"/>
      <c r="B464" s="19"/>
      <c r="C464" s="60"/>
      <c r="E464" s="16"/>
    </row>
    <row r="465" spans="1:5" s="15" customFormat="1" ht="12.75">
      <c r="A465" s="14"/>
      <c r="B465" s="18"/>
      <c r="C465" s="60"/>
      <c r="E465" s="16"/>
    </row>
    <row r="466" spans="1:5" s="15" customFormat="1" ht="12.75">
      <c r="A466" s="14"/>
      <c r="B466" s="18"/>
      <c r="C466" s="60"/>
      <c r="E466" s="16"/>
    </row>
    <row r="467" spans="1:5" s="15" customFormat="1" ht="12.75">
      <c r="A467" s="14"/>
      <c r="B467" s="18"/>
      <c r="C467" s="60"/>
      <c r="E467" s="16"/>
    </row>
    <row r="468" spans="1:5" s="15" customFormat="1" ht="12.75">
      <c r="A468" s="14"/>
      <c r="B468" s="18"/>
      <c r="C468" s="60"/>
      <c r="E468" s="16"/>
    </row>
    <row r="469" spans="1:5" s="15" customFormat="1" ht="12.75">
      <c r="A469" s="14"/>
      <c r="B469" s="18"/>
      <c r="C469" s="60"/>
      <c r="E469" s="16"/>
    </row>
    <row r="470" spans="1:5" s="15" customFormat="1" ht="12.75">
      <c r="A470" s="14"/>
      <c r="B470" s="18"/>
      <c r="C470" s="60"/>
      <c r="E470" s="16"/>
    </row>
    <row r="471" spans="1:5" s="15" customFormat="1" ht="12.75">
      <c r="A471" s="14"/>
      <c r="B471" s="18"/>
      <c r="C471" s="60"/>
      <c r="E471" s="16"/>
    </row>
    <row r="472" spans="1:5" s="15" customFormat="1" ht="12.75">
      <c r="A472" s="14"/>
      <c r="B472" s="18"/>
      <c r="C472" s="60"/>
      <c r="E472" s="16"/>
    </row>
    <row r="473" spans="1:5" s="15" customFormat="1" ht="12.75">
      <c r="A473" s="14"/>
      <c r="B473" s="18"/>
      <c r="C473" s="60"/>
      <c r="E473" s="16"/>
    </row>
    <row r="474" spans="1:5" s="15" customFormat="1" ht="12.75">
      <c r="A474" s="14"/>
      <c r="B474" s="18"/>
      <c r="C474" s="60"/>
      <c r="E474" s="16"/>
    </row>
    <row r="475" spans="1:5" s="15" customFormat="1" ht="12.75">
      <c r="A475" s="14"/>
      <c r="B475" s="18"/>
      <c r="C475" s="60"/>
      <c r="E475" s="16"/>
    </row>
    <row r="476" spans="1:5" s="15" customFormat="1" ht="12.75">
      <c r="A476" s="14"/>
      <c r="B476" s="18"/>
      <c r="C476" s="60"/>
      <c r="E476" s="16"/>
    </row>
    <row r="477" spans="1:5" s="15" customFormat="1" ht="12.75">
      <c r="A477" s="14"/>
      <c r="B477" s="18"/>
      <c r="C477" s="60"/>
      <c r="E477" s="16"/>
    </row>
    <row r="478" spans="1:5" s="15" customFormat="1" ht="12.75">
      <c r="A478" s="14"/>
      <c r="B478" s="18"/>
      <c r="C478" s="60"/>
      <c r="E478" s="16"/>
    </row>
    <row r="479" spans="1:5" s="15" customFormat="1" ht="12.75">
      <c r="A479" s="14"/>
      <c r="B479" s="18"/>
      <c r="C479" s="60"/>
      <c r="E479" s="16"/>
    </row>
    <row r="480" spans="1:5" s="15" customFormat="1" ht="12.75">
      <c r="A480" s="14"/>
      <c r="B480" s="19"/>
      <c r="C480" s="60"/>
      <c r="E480" s="16"/>
    </row>
    <row r="481" spans="1:5" s="15" customFormat="1" ht="12.75">
      <c r="A481" s="14"/>
      <c r="B481" s="18"/>
      <c r="C481" s="60"/>
      <c r="E481" s="16"/>
    </row>
    <row r="482" spans="1:5" s="15" customFormat="1" ht="12.75">
      <c r="A482" s="14"/>
      <c r="B482" s="18"/>
      <c r="C482" s="60"/>
      <c r="E482" s="16"/>
    </row>
    <row r="483" spans="1:5" s="15" customFormat="1" ht="12.75">
      <c r="A483" s="14"/>
      <c r="B483" s="18"/>
      <c r="C483" s="60"/>
      <c r="E483" s="16"/>
    </row>
    <row r="484" spans="1:5" s="15" customFormat="1" ht="12.75">
      <c r="A484" s="14"/>
      <c r="B484" s="18"/>
      <c r="C484" s="60"/>
      <c r="E484" s="16"/>
    </row>
    <row r="485" spans="1:5" s="15" customFormat="1" ht="12.75">
      <c r="A485" s="14"/>
      <c r="B485" s="19"/>
      <c r="C485" s="60"/>
      <c r="E485" s="16"/>
    </row>
    <row r="486" spans="1:5" s="15" customFormat="1" ht="12.75">
      <c r="A486" s="14"/>
      <c r="B486" s="18"/>
      <c r="C486" s="60"/>
      <c r="E486" s="16"/>
    </row>
    <row r="487" spans="1:5" s="15" customFormat="1" ht="12.75">
      <c r="A487" s="14"/>
      <c r="B487" s="18"/>
      <c r="C487" s="60"/>
      <c r="E487" s="16"/>
    </row>
    <row r="488" spans="1:5" s="15" customFormat="1" ht="12.75">
      <c r="A488" s="14"/>
      <c r="B488" s="18"/>
      <c r="C488" s="60"/>
      <c r="E488" s="16"/>
    </row>
    <row r="489" spans="1:5" s="15" customFormat="1" ht="12.75">
      <c r="A489" s="14"/>
      <c r="B489" s="18"/>
      <c r="C489" s="60"/>
      <c r="E489" s="16"/>
    </row>
    <row r="490" spans="1:5" s="15" customFormat="1" ht="12.75">
      <c r="A490" s="14"/>
      <c r="B490" s="18"/>
      <c r="C490" s="60"/>
      <c r="E490" s="16"/>
    </row>
    <row r="491" spans="1:5" s="15" customFormat="1" ht="12.75">
      <c r="A491" s="14"/>
      <c r="B491" s="18"/>
      <c r="C491" s="60"/>
      <c r="E491" s="16"/>
    </row>
    <row r="492" spans="1:5" s="15" customFormat="1" ht="12.75">
      <c r="A492" s="14"/>
      <c r="B492" s="18"/>
      <c r="C492" s="60"/>
      <c r="E492" s="16"/>
    </row>
    <row r="493" spans="1:5" s="15" customFormat="1" ht="12.75">
      <c r="A493" s="14"/>
      <c r="B493" s="18"/>
      <c r="C493" s="60"/>
      <c r="E493" s="16"/>
    </row>
    <row r="494" spans="1:5" s="15" customFormat="1" ht="12.75">
      <c r="A494" s="14"/>
      <c r="B494" s="18"/>
      <c r="C494" s="60"/>
      <c r="E494" s="16"/>
    </row>
    <row r="495" spans="1:5" s="15" customFormat="1" ht="12.75">
      <c r="A495" s="14"/>
      <c r="B495" s="18"/>
      <c r="C495" s="60"/>
      <c r="E495" s="16"/>
    </row>
    <row r="496" spans="1:5" s="15" customFormat="1" ht="12.75">
      <c r="A496" s="14"/>
      <c r="B496" s="18"/>
      <c r="C496" s="60"/>
      <c r="E496" s="16"/>
    </row>
    <row r="497" spans="1:5" s="15" customFormat="1" ht="12.75">
      <c r="A497" s="14"/>
      <c r="B497" s="18"/>
      <c r="C497" s="60"/>
      <c r="E497" s="16"/>
    </row>
    <row r="498" spans="1:5" s="15" customFormat="1" ht="12.75">
      <c r="A498" s="14"/>
      <c r="B498" s="18"/>
      <c r="C498" s="58"/>
      <c r="E498" s="16"/>
    </row>
    <row r="499" spans="1:5" s="15" customFormat="1" ht="12.75">
      <c r="A499" s="14"/>
      <c r="B499" s="18"/>
      <c r="C499" s="60"/>
      <c r="E499" s="16"/>
    </row>
    <row r="500" spans="1:5" s="15" customFormat="1" ht="12.75">
      <c r="A500" s="14"/>
      <c r="B500" s="18"/>
      <c r="C500" s="60"/>
      <c r="E500" s="16"/>
    </row>
    <row r="501" spans="1:5" s="15" customFormat="1" ht="12.75">
      <c r="A501" s="14"/>
      <c r="B501" s="18"/>
      <c r="C501" s="60"/>
      <c r="E501" s="16"/>
    </row>
    <row r="502" spans="1:5" s="15" customFormat="1" ht="12.75">
      <c r="A502" s="14"/>
      <c r="B502" s="18"/>
      <c r="C502" s="60"/>
      <c r="E502" s="16"/>
    </row>
    <row r="503" spans="1:5" s="15" customFormat="1" ht="12.75">
      <c r="A503" s="14"/>
      <c r="B503" s="18"/>
      <c r="C503" s="60"/>
      <c r="E503" s="16"/>
    </row>
    <row r="504" spans="1:5" s="15" customFormat="1" ht="12.75">
      <c r="A504" s="14"/>
      <c r="B504" s="19"/>
      <c r="C504" s="60"/>
      <c r="E504" s="16"/>
    </row>
    <row r="505" spans="1:5" s="15" customFormat="1" ht="12.75">
      <c r="A505" s="14"/>
      <c r="B505" s="18"/>
      <c r="C505" s="60"/>
      <c r="E505" s="16"/>
    </row>
    <row r="506" spans="1:5" s="15" customFormat="1" ht="12.75">
      <c r="A506" s="14"/>
      <c r="B506" s="18"/>
      <c r="C506" s="60"/>
      <c r="E506" s="16"/>
    </row>
    <row r="507" spans="1:5" s="15" customFormat="1" ht="12.75">
      <c r="A507" s="14"/>
      <c r="B507" s="18"/>
      <c r="C507" s="60"/>
      <c r="E507" s="16"/>
    </row>
    <row r="508" spans="1:5" s="15" customFormat="1" ht="12.75">
      <c r="A508" s="14"/>
      <c r="B508" s="18"/>
      <c r="C508" s="60"/>
      <c r="E508" s="16"/>
    </row>
    <row r="509" spans="1:5" s="15" customFormat="1" ht="12.75">
      <c r="A509" s="14"/>
      <c r="B509" s="18"/>
      <c r="C509" s="60"/>
      <c r="E509" s="16"/>
    </row>
    <row r="510" spans="1:5" s="15" customFormat="1" ht="12.75">
      <c r="A510" s="14"/>
      <c r="B510" s="18"/>
      <c r="C510" s="60"/>
      <c r="E510" s="16"/>
    </row>
    <row r="511" spans="1:5" s="15" customFormat="1" ht="12.75">
      <c r="A511" s="14"/>
      <c r="B511" s="18"/>
      <c r="C511" s="60"/>
      <c r="E511" s="16"/>
    </row>
    <row r="512" spans="1:5" s="15" customFormat="1" ht="12.75">
      <c r="A512" s="14"/>
      <c r="B512" s="20"/>
      <c r="C512" s="61"/>
      <c r="E512" s="16"/>
    </row>
    <row r="513" spans="1:5" s="15" customFormat="1" ht="12.75">
      <c r="A513" s="14"/>
      <c r="B513" s="19"/>
      <c r="C513" s="60"/>
      <c r="E513" s="16"/>
    </row>
    <row r="514" spans="1:5" s="15" customFormat="1" ht="12.75">
      <c r="A514" s="14"/>
      <c r="B514" s="18"/>
      <c r="C514" s="60"/>
      <c r="E514" s="16"/>
    </row>
    <row r="515" spans="1:5" s="15" customFormat="1" ht="12.75">
      <c r="A515" s="14"/>
      <c r="B515" s="18"/>
      <c r="C515" s="60"/>
      <c r="E515" s="16"/>
    </row>
    <row r="516" spans="1:5" s="15" customFormat="1" ht="12.75">
      <c r="A516" s="14"/>
      <c r="B516" s="18"/>
      <c r="C516" s="60"/>
      <c r="E516" s="16"/>
    </row>
    <row r="517" spans="1:5" s="15" customFormat="1" ht="12.75">
      <c r="A517" s="14"/>
      <c r="B517" s="18"/>
      <c r="C517" s="60"/>
      <c r="E517" s="16"/>
    </row>
    <row r="518" spans="1:5" s="15" customFormat="1" ht="12.75">
      <c r="A518" s="14"/>
      <c r="B518" s="18"/>
      <c r="C518" s="60"/>
      <c r="E518" s="16"/>
    </row>
    <row r="519" spans="1:5" s="15" customFormat="1" ht="12.75">
      <c r="A519" s="14"/>
      <c r="B519" s="18"/>
      <c r="C519" s="60"/>
      <c r="E519" s="16"/>
    </row>
    <row r="520" spans="1:5" s="15" customFormat="1" ht="12.75">
      <c r="A520" s="14"/>
      <c r="B520" s="18"/>
      <c r="C520" s="60"/>
      <c r="E520" s="16"/>
    </row>
    <row r="521" spans="1:5" s="15" customFormat="1" ht="12.75">
      <c r="A521" s="14"/>
      <c r="B521" s="18"/>
      <c r="C521" s="60"/>
      <c r="E521" s="16"/>
    </row>
    <row r="522" spans="1:5" s="15" customFormat="1" ht="12.75">
      <c r="A522" s="14"/>
      <c r="B522" s="18"/>
      <c r="C522" s="60"/>
      <c r="E522" s="16"/>
    </row>
    <row r="523" spans="1:5" s="15" customFormat="1" ht="12.75">
      <c r="A523" s="14"/>
      <c r="B523" s="18"/>
      <c r="C523" s="60"/>
      <c r="E523" s="16"/>
    </row>
    <row r="524" spans="1:5" s="15" customFormat="1" ht="12.75">
      <c r="A524" s="14"/>
      <c r="B524" s="18"/>
      <c r="C524" s="60"/>
      <c r="E524" s="16"/>
    </row>
    <row r="525" spans="1:5" s="15" customFormat="1" ht="12.75">
      <c r="A525" s="14"/>
      <c r="B525" s="19"/>
      <c r="C525" s="60"/>
      <c r="E525" s="16"/>
    </row>
    <row r="526" spans="1:5" s="15" customFormat="1" ht="12.75">
      <c r="A526" s="14"/>
      <c r="B526" s="18"/>
      <c r="C526" s="60"/>
      <c r="E526" s="16"/>
    </row>
    <row r="527" spans="1:5" s="15" customFormat="1" ht="12.75">
      <c r="A527" s="14"/>
      <c r="B527" s="18"/>
      <c r="C527" s="60"/>
      <c r="E527" s="16"/>
    </row>
    <row r="528" spans="1:5" s="15" customFormat="1" ht="12.75">
      <c r="A528" s="14"/>
      <c r="B528" s="18"/>
      <c r="C528" s="60"/>
      <c r="E528" s="16"/>
    </row>
    <row r="529" spans="1:5" s="15" customFormat="1" ht="12.75">
      <c r="A529" s="14"/>
      <c r="B529" s="18"/>
      <c r="C529" s="60"/>
      <c r="E529" s="16"/>
    </row>
    <row r="530" spans="1:5" s="15" customFormat="1" ht="12.75">
      <c r="A530" s="14"/>
      <c r="B530" s="18"/>
      <c r="C530" s="60"/>
      <c r="E530" s="16"/>
    </row>
    <row r="531" spans="1:5" s="15" customFormat="1" ht="12.75">
      <c r="A531" s="14"/>
      <c r="B531" s="18"/>
      <c r="C531" s="60"/>
      <c r="E531" s="16"/>
    </row>
    <row r="532" spans="1:5" s="15" customFormat="1" ht="12.75">
      <c r="A532" s="14"/>
      <c r="B532" s="18"/>
      <c r="C532" s="60"/>
      <c r="E532" s="16"/>
    </row>
    <row r="533" spans="1:5" s="15" customFormat="1" ht="12.75">
      <c r="A533" s="14"/>
      <c r="B533" s="18"/>
      <c r="C533" s="60"/>
      <c r="E533" s="16"/>
    </row>
    <row r="534" spans="1:5" s="15" customFormat="1" ht="12.75">
      <c r="A534" s="14"/>
      <c r="B534" s="18"/>
      <c r="C534" s="60"/>
      <c r="E534" s="16"/>
    </row>
    <row r="535" spans="1:5" s="15" customFormat="1" ht="12.75">
      <c r="A535" s="14"/>
      <c r="B535" s="18"/>
      <c r="C535" s="60"/>
      <c r="E535" s="16"/>
    </row>
    <row r="536" spans="1:5" s="15" customFormat="1" ht="12.75">
      <c r="A536" s="14"/>
      <c r="B536" s="18"/>
      <c r="C536" s="60"/>
      <c r="E536" s="16"/>
    </row>
    <row r="537" spans="1:5" s="15" customFormat="1" ht="12.75">
      <c r="A537" s="14"/>
      <c r="B537" s="18"/>
      <c r="C537" s="60"/>
      <c r="E537" s="16"/>
    </row>
    <row r="538" spans="1:5" s="15" customFormat="1" ht="12.75">
      <c r="A538" s="14"/>
      <c r="B538" s="18"/>
      <c r="C538" s="60"/>
      <c r="E538" s="16"/>
    </row>
    <row r="539" spans="1:5" s="15" customFormat="1" ht="12.75">
      <c r="A539" s="14"/>
      <c r="B539" s="18"/>
      <c r="C539" s="60"/>
      <c r="E539" s="16"/>
    </row>
    <row r="540" spans="1:5" s="15" customFormat="1" ht="12.75">
      <c r="A540" s="14"/>
      <c r="B540" s="18"/>
      <c r="C540" s="60"/>
      <c r="E540" s="16"/>
    </row>
    <row r="541" spans="1:5" s="15" customFormat="1" ht="12.75">
      <c r="A541" s="14"/>
      <c r="B541" s="18"/>
      <c r="C541" s="60"/>
      <c r="E541" s="16"/>
    </row>
    <row r="542" spans="1:5" s="15" customFormat="1" ht="12.75">
      <c r="A542" s="14"/>
      <c r="B542" s="19"/>
      <c r="C542" s="60"/>
      <c r="E542" s="16"/>
    </row>
    <row r="543" spans="1:5" s="15" customFormat="1" ht="12.75">
      <c r="A543" s="14"/>
      <c r="B543" s="20"/>
      <c r="C543" s="61"/>
      <c r="E543" s="16"/>
    </row>
    <row r="544" spans="1:5" s="15" customFormat="1" ht="12.75">
      <c r="A544" s="14"/>
      <c r="B544" s="18"/>
      <c r="C544" s="60"/>
      <c r="E544" s="16"/>
    </row>
    <row r="545" spans="1:5" s="15" customFormat="1" ht="12.75">
      <c r="A545" s="14"/>
      <c r="B545" s="20"/>
      <c r="C545" s="61"/>
      <c r="E545" s="16"/>
    </row>
    <row r="546" spans="1:5" s="15" customFormat="1" ht="12.75">
      <c r="A546" s="14"/>
      <c r="B546" s="18"/>
      <c r="C546" s="60"/>
      <c r="E546" s="16"/>
    </row>
    <row r="547" spans="1:5" s="15" customFormat="1" ht="12.75">
      <c r="A547" s="14"/>
      <c r="B547" s="20"/>
      <c r="C547" s="61"/>
      <c r="E547" s="16"/>
    </row>
    <row r="548" spans="1:5" s="15" customFormat="1" ht="12.75">
      <c r="A548" s="14"/>
      <c r="B548" s="18"/>
      <c r="C548" s="60"/>
      <c r="E548" s="16"/>
    </row>
    <row r="549" spans="1:5" s="15" customFormat="1" ht="12.75">
      <c r="A549" s="14"/>
      <c r="B549" s="20"/>
      <c r="C549" s="61"/>
      <c r="E549" s="16"/>
    </row>
    <row r="550" spans="1:5" s="15" customFormat="1" ht="12.75">
      <c r="A550" s="14"/>
      <c r="B550" s="18"/>
      <c r="C550" s="60"/>
      <c r="E550" s="16"/>
    </row>
    <row r="551" spans="1:5" s="15" customFormat="1" ht="12.75">
      <c r="A551" s="14"/>
      <c r="B551" s="18"/>
      <c r="C551" s="60"/>
      <c r="E551" s="16"/>
    </row>
    <row r="552" spans="1:5" s="15" customFormat="1" ht="12.75">
      <c r="A552" s="14"/>
      <c r="B552" s="18"/>
      <c r="C552" s="60"/>
      <c r="E552" s="16"/>
    </row>
    <row r="553" spans="1:5" s="15" customFormat="1" ht="12.75">
      <c r="A553" s="14"/>
      <c r="B553" s="18"/>
      <c r="C553" s="60"/>
      <c r="E553" s="16"/>
    </row>
    <row r="554" spans="1:5" s="15" customFormat="1" ht="12.75">
      <c r="A554" s="14"/>
      <c r="B554" s="18"/>
      <c r="C554" s="60"/>
      <c r="E554" s="16"/>
    </row>
    <row r="555" spans="1:5" s="15" customFormat="1" ht="12.75">
      <c r="A555" s="14"/>
      <c r="B555" s="18"/>
      <c r="C555" s="56"/>
      <c r="E555" s="16"/>
    </row>
    <row r="556" spans="1:5" s="15" customFormat="1" ht="12.75">
      <c r="A556" s="33"/>
      <c r="B556" s="21"/>
      <c r="C556" s="54"/>
      <c r="E556" s="16"/>
    </row>
    <row r="557" spans="1:5" s="15" customFormat="1" ht="12.75">
      <c r="A557" s="34"/>
      <c r="B557" s="20"/>
      <c r="C557" s="62"/>
      <c r="E557" s="16"/>
    </row>
    <row r="558" spans="1:5" s="15" customFormat="1" ht="12.75">
      <c r="A558" s="34"/>
      <c r="B558" s="18"/>
      <c r="C558" s="56"/>
      <c r="E558" s="16"/>
    </row>
    <row r="559" spans="1:5" s="15" customFormat="1" ht="12.75">
      <c r="A559" s="34"/>
      <c r="B559" s="19"/>
      <c r="C559" s="56"/>
      <c r="E559" s="16"/>
    </row>
    <row r="560" spans="1:5" s="15" customFormat="1" ht="12.75">
      <c r="A560" s="34"/>
      <c r="B560" s="20"/>
      <c r="C560" s="62"/>
      <c r="E560" s="16"/>
    </row>
    <row r="561" spans="1:5" s="15" customFormat="1" ht="12.75">
      <c r="A561" s="34"/>
      <c r="B561" s="18"/>
      <c r="C561" s="56"/>
      <c r="E561" s="16"/>
    </row>
    <row r="562" spans="1:5" s="15" customFormat="1" ht="12.75">
      <c r="A562" s="34"/>
      <c r="B562" s="18"/>
      <c r="C562" s="56"/>
      <c r="E562" s="16"/>
    </row>
    <row r="563" spans="1:5" s="15" customFormat="1" ht="12.75">
      <c r="A563" s="34"/>
      <c r="B563" s="18"/>
      <c r="C563" s="56"/>
      <c r="E563" s="16"/>
    </row>
    <row r="564" spans="1:5" s="15" customFormat="1" ht="12.75">
      <c r="A564" s="34"/>
      <c r="B564" s="20"/>
      <c r="C564" s="62"/>
      <c r="E564" s="16"/>
    </row>
    <row r="565" spans="1:5" s="15" customFormat="1" ht="12.75">
      <c r="A565" s="34"/>
      <c r="B565" s="18"/>
      <c r="C565" s="56"/>
      <c r="E565" s="16"/>
    </row>
    <row r="566" spans="1:5" s="15" customFormat="1" ht="12.75">
      <c r="A566" s="34"/>
      <c r="B566" s="18"/>
      <c r="C566" s="56"/>
      <c r="E566" s="16"/>
    </row>
    <row r="567" spans="1:5" s="15" customFormat="1" ht="12.75">
      <c r="A567" s="34"/>
      <c r="B567" s="20"/>
      <c r="C567" s="62"/>
      <c r="E567" s="16"/>
    </row>
    <row r="568" spans="1:5" s="15" customFormat="1" ht="12.75">
      <c r="A568" s="34"/>
      <c r="B568" s="18"/>
      <c r="C568" s="56"/>
      <c r="E568" s="16"/>
    </row>
    <row r="569" spans="1:5" s="15" customFormat="1" ht="12.75">
      <c r="A569" s="34"/>
      <c r="B569" s="20"/>
      <c r="C569" s="62"/>
      <c r="E569" s="16"/>
    </row>
    <row r="570" spans="1:5" s="15" customFormat="1" ht="12.75">
      <c r="A570" s="34"/>
      <c r="B570" s="18"/>
      <c r="C570" s="56"/>
      <c r="E570" s="16"/>
    </row>
    <row r="571" spans="1:5" s="15" customFormat="1" ht="14.25">
      <c r="A571" s="14"/>
      <c r="B571" s="30"/>
      <c r="C571" s="60"/>
      <c r="E571" s="16"/>
    </row>
    <row r="572" spans="1:5" s="15" customFormat="1" ht="12.75">
      <c r="A572" s="14"/>
      <c r="B572" s="19"/>
      <c r="C572" s="62"/>
      <c r="E572" s="16"/>
    </row>
    <row r="573" spans="1:5" s="15" customFormat="1" ht="12.75">
      <c r="A573" s="14"/>
      <c r="B573" s="20"/>
      <c r="C573" s="62"/>
      <c r="E573" s="16"/>
    </row>
    <row r="574" spans="1:5" s="15" customFormat="1" ht="12.75">
      <c r="A574" s="14"/>
      <c r="B574" s="18"/>
      <c r="C574" s="56"/>
      <c r="E574" s="16"/>
    </row>
    <row r="575" spans="1:5" s="15" customFormat="1" ht="12.75">
      <c r="A575" s="14"/>
      <c r="B575" s="18"/>
      <c r="C575" s="56"/>
      <c r="E575" s="16"/>
    </row>
    <row r="576" spans="1:5" s="15" customFormat="1" ht="12.75">
      <c r="A576" s="14"/>
      <c r="B576" s="18"/>
      <c r="C576" s="56"/>
      <c r="E576" s="16"/>
    </row>
    <row r="577" spans="1:5" s="15" customFormat="1" ht="12.75">
      <c r="A577" s="14"/>
      <c r="B577" s="18"/>
      <c r="C577" s="56"/>
      <c r="E577" s="16"/>
    </row>
    <row r="578" spans="1:5" s="15" customFormat="1" ht="12.75">
      <c r="A578" s="14"/>
      <c r="B578" s="18"/>
      <c r="C578" s="56"/>
      <c r="E578" s="16"/>
    </row>
    <row r="579" spans="1:5" s="15" customFormat="1" ht="12.75">
      <c r="A579" s="14"/>
      <c r="B579" s="18"/>
      <c r="C579" s="56"/>
      <c r="E579" s="16"/>
    </row>
    <row r="580" spans="1:5" s="15" customFormat="1" ht="12.75">
      <c r="A580" s="14"/>
      <c r="B580" s="18"/>
      <c r="C580" s="56"/>
      <c r="E580" s="16"/>
    </row>
    <row r="581" spans="1:5" s="15" customFormat="1" ht="12.75">
      <c r="A581" s="14"/>
      <c r="B581" s="18"/>
      <c r="C581" s="56"/>
      <c r="E581" s="16"/>
    </row>
    <row r="582" spans="1:5" s="15" customFormat="1" ht="12.75">
      <c r="A582" s="14"/>
      <c r="B582" s="18"/>
      <c r="C582" s="56"/>
      <c r="E582" s="16"/>
    </row>
    <row r="583" spans="1:5" s="15" customFormat="1" ht="12.75">
      <c r="A583" s="14"/>
      <c r="B583" s="18"/>
      <c r="C583" s="56"/>
      <c r="E583" s="16"/>
    </row>
    <row r="584" spans="1:5" s="15" customFormat="1" ht="12.75">
      <c r="A584" s="14"/>
      <c r="B584" s="18"/>
      <c r="C584" s="56"/>
      <c r="E584" s="16"/>
    </row>
    <row r="585" spans="1:5" s="15" customFormat="1" ht="12.75">
      <c r="A585" s="14"/>
      <c r="B585" s="18"/>
      <c r="C585" s="56"/>
      <c r="E585" s="16"/>
    </row>
    <row r="586" spans="1:5" s="15" customFormat="1" ht="12.75">
      <c r="A586" s="14"/>
      <c r="B586" s="18"/>
      <c r="C586" s="56"/>
      <c r="E586" s="16"/>
    </row>
    <row r="587" spans="1:5" s="15" customFormat="1" ht="12.75">
      <c r="A587" s="14"/>
      <c r="B587" s="20"/>
      <c r="C587" s="62"/>
      <c r="E587" s="16"/>
    </row>
    <row r="588" spans="1:5" s="15" customFormat="1" ht="25.5" customHeight="1">
      <c r="A588" s="14"/>
      <c r="B588" s="18"/>
      <c r="C588" s="56"/>
      <c r="E588" s="16"/>
    </row>
    <row r="589" spans="1:5" s="15" customFormat="1" ht="12.75">
      <c r="A589" s="14"/>
      <c r="B589" s="18"/>
      <c r="C589" s="56"/>
      <c r="E589" s="16"/>
    </row>
    <row r="590" spans="1:5" s="15" customFormat="1" ht="12.75">
      <c r="A590" s="14"/>
      <c r="B590" s="18"/>
      <c r="C590" s="56"/>
      <c r="E590" s="16"/>
    </row>
    <row r="591" spans="1:5" s="15" customFormat="1" ht="12.75">
      <c r="A591" s="14"/>
      <c r="B591" s="18"/>
      <c r="C591" s="56"/>
      <c r="E591" s="16"/>
    </row>
    <row r="592" spans="1:5" s="15" customFormat="1" ht="12.75">
      <c r="A592" s="14"/>
      <c r="B592" s="18"/>
      <c r="C592" s="56"/>
      <c r="E592" s="16"/>
    </row>
    <row r="593" spans="1:5" s="15" customFormat="1" ht="30.75" customHeight="1">
      <c r="A593" s="14"/>
      <c r="B593" s="18"/>
      <c r="C593" s="56"/>
      <c r="E593" s="16"/>
    </row>
    <row r="594" spans="1:5" s="15" customFormat="1" ht="12.75">
      <c r="A594" s="14"/>
      <c r="B594" s="18"/>
      <c r="C594" s="56"/>
      <c r="E594" s="16"/>
    </row>
    <row r="595" spans="1:5" s="15" customFormat="1" ht="12.75">
      <c r="A595" s="14"/>
      <c r="B595" s="18"/>
      <c r="C595" s="56"/>
      <c r="E595" s="16"/>
    </row>
    <row r="596" spans="1:5" s="15" customFormat="1" ht="12.75">
      <c r="A596" s="14"/>
      <c r="B596" s="18"/>
      <c r="C596" s="56"/>
      <c r="E596" s="16"/>
    </row>
    <row r="597" spans="1:5" s="15" customFormat="1" ht="12.75">
      <c r="A597" s="14"/>
      <c r="B597" s="18"/>
      <c r="C597" s="56"/>
      <c r="E597" s="16"/>
    </row>
    <row r="598" spans="1:5" s="15" customFormat="1" ht="12.75">
      <c r="A598" s="14"/>
      <c r="B598" s="18"/>
      <c r="C598" s="56"/>
      <c r="E598" s="16"/>
    </row>
    <row r="599" spans="1:5" s="15" customFormat="1" ht="15" customHeight="1">
      <c r="A599" s="14"/>
      <c r="B599" s="18"/>
      <c r="C599" s="56"/>
      <c r="E599" s="16"/>
    </row>
    <row r="600" spans="1:5" s="15" customFormat="1" ht="15" customHeight="1">
      <c r="A600" s="14"/>
      <c r="B600" s="18"/>
      <c r="C600" s="56"/>
      <c r="E600" s="16"/>
    </row>
    <row r="601" spans="1:5" s="15" customFormat="1" ht="15" customHeight="1">
      <c r="A601" s="14"/>
      <c r="B601" s="18"/>
      <c r="C601" s="56"/>
      <c r="E601" s="16"/>
    </row>
    <row r="602" spans="1:5" s="15" customFormat="1" ht="15" customHeight="1">
      <c r="A602" s="14"/>
      <c r="B602" s="18"/>
      <c r="C602" s="56"/>
      <c r="E602" s="16"/>
    </row>
    <row r="603" spans="1:5" s="15" customFormat="1" ht="15" customHeight="1">
      <c r="A603" s="14"/>
      <c r="B603" s="19"/>
      <c r="C603" s="62"/>
      <c r="E603" s="16"/>
    </row>
    <row r="604" spans="1:5" s="15" customFormat="1" ht="15" customHeight="1">
      <c r="A604" s="14"/>
      <c r="B604" s="20"/>
      <c r="C604" s="62"/>
      <c r="E604" s="16"/>
    </row>
    <row r="605" spans="1:5" s="15" customFormat="1" ht="15" customHeight="1">
      <c r="A605" s="34"/>
      <c r="B605" s="18"/>
      <c r="C605" s="56"/>
      <c r="E605" s="16"/>
    </row>
    <row r="606" spans="1:5" s="15" customFormat="1" ht="15" customHeight="1">
      <c r="A606" s="14"/>
      <c r="B606" s="18"/>
      <c r="C606" s="56"/>
      <c r="E606" s="16"/>
    </row>
    <row r="607" spans="1:5" s="15" customFormat="1" ht="15" customHeight="1">
      <c r="A607" s="34"/>
      <c r="B607" s="18"/>
      <c r="C607" s="56"/>
      <c r="E607" s="16"/>
    </row>
    <row r="608" spans="1:5" s="15" customFormat="1" ht="15" customHeight="1">
      <c r="A608" s="14"/>
      <c r="B608" s="18"/>
      <c r="C608" s="56"/>
      <c r="E608" s="16"/>
    </row>
    <row r="609" spans="1:5" s="15" customFormat="1" ht="15" customHeight="1">
      <c r="A609" s="34"/>
      <c r="B609" s="18"/>
      <c r="C609" s="56"/>
      <c r="E609" s="16"/>
    </row>
    <row r="610" spans="1:5" s="15" customFormat="1" ht="15" customHeight="1">
      <c r="A610" s="14"/>
      <c r="B610" s="18"/>
      <c r="C610" s="56"/>
      <c r="E610" s="16"/>
    </row>
    <row r="611" spans="1:5" s="15" customFormat="1" ht="15" customHeight="1">
      <c r="A611" s="34"/>
      <c r="B611" s="18"/>
      <c r="C611" s="56"/>
      <c r="E611" s="16"/>
    </row>
    <row r="612" spans="1:5" s="15" customFormat="1" ht="15" customHeight="1">
      <c r="A612" s="14"/>
      <c r="B612" s="18"/>
      <c r="C612" s="56"/>
      <c r="E612" s="16"/>
    </row>
    <row r="613" spans="1:5" s="15" customFormat="1" ht="15" customHeight="1">
      <c r="A613" s="34"/>
      <c r="B613" s="18"/>
      <c r="C613" s="56"/>
      <c r="E613" s="16"/>
    </row>
    <row r="614" spans="1:5" s="15" customFormat="1" ht="15" customHeight="1">
      <c r="A614" s="14"/>
      <c r="B614" s="18"/>
      <c r="C614" s="56"/>
      <c r="E614" s="16"/>
    </row>
    <row r="615" spans="1:5" s="15" customFormat="1" ht="15" customHeight="1">
      <c r="A615" s="34"/>
      <c r="B615" s="18"/>
      <c r="C615" s="56"/>
      <c r="E615" s="16"/>
    </row>
    <row r="616" spans="1:5" s="15" customFormat="1" ht="15" customHeight="1">
      <c r="A616" s="14"/>
      <c r="B616" s="18"/>
      <c r="C616" s="56"/>
      <c r="E616" s="16"/>
    </row>
    <row r="617" spans="1:5" s="15" customFormat="1" ht="15" customHeight="1">
      <c r="A617" s="34"/>
      <c r="B617" s="18"/>
      <c r="C617" s="56"/>
      <c r="E617" s="16"/>
    </row>
    <row r="618" spans="1:5" s="15" customFormat="1" ht="15" customHeight="1">
      <c r="A618" s="14"/>
      <c r="B618" s="18"/>
      <c r="C618" s="56"/>
      <c r="E618" s="16"/>
    </row>
    <row r="619" spans="1:5" s="15" customFormat="1" ht="15" customHeight="1">
      <c r="A619" s="34"/>
      <c r="B619" s="18"/>
      <c r="C619" s="56"/>
      <c r="E619" s="16"/>
    </row>
    <row r="620" spans="1:5" s="15" customFormat="1" ht="15" customHeight="1">
      <c r="A620" s="14"/>
      <c r="B620" s="18"/>
      <c r="C620" s="56"/>
      <c r="E620" s="16"/>
    </row>
    <row r="621" spans="1:5" s="15" customFormat="1" ht="15" customHeight="1">
      <c r="A621" s="34"/>
      <c r="B621" s="18"/>
      <c r="C621" s="56"/>
      <c r="E621" s="16"/>
    </row>
    <row r="622" spans="1:5" s="15" customFormat="1" ht="15" customHeight="1">
      <c r="A622" s="14"/>
      <c r="B622" s="18"/>
      <c r="C622" s="56"/>
      <c r="E622" s="16"/>
    </row>
    <row r="623" spans="1:5" s="15" customFormat="1" ht="15" customHeight="1">
      <c r="A623" s="34"/>
      <c r="B623" s="18"/>
      <c r="C623" s="56"/>
      <c r="E623" s="16"/>
    </row>
    <row r="624" spans="1:5" s="15" customFormat="1" ht="15" customHeight="1">
      <c r="A624" s="34"/>
      <c r="B624" s="20"/>
      <c r="C624" s="62"/>
      <c r="E624" s="16"/>
    </row>
    <row r="625" spans="1:5" s="15" customFormat="1" ht="15" customHeight="1">
      <c r="A625" s="34"/>
      <c r="B625" s="18"/>
      <c r="C625" s="56"/>
      <c r="E625" s="16"/>
    </row>
    <row r="626" spans="1:5" s="15" customFormat="1" ht="15" customHeight="1">
      <c r="A626" s="34"/>
      <c r="B626" s="18"/>
      <c r="C626" s="56"/>
      <c r="E626" s="16"/>
    </row>
    <row r="627" spans="1:5" s="15" customFormat="1" ht="15" customHeight="1">
      <c r="A627" s="34"/>
      <c r="B627" s="18"/>
      <c r="C627" s="56"/>
      <c r="E627" s="16"/>
    </row>
    <row r="628" spans="1:5" s="15" customFormat="1" ht="15" customHeight="1">
      <c r="A628" s="34"/>
      <c r="B628" s="18"/>
      <c r="C628" s="56"/>
      <c r="E628" s="16"/>
    </row>
    <row r="629" spans="1:5" s="15" customFormat="1" ht="15" customHeight="1">
      <c r="A629" s="34"/>
      <c r="B629" s="18"/>
      <c r="C629" s="56"/>
      <c r="E629" s="16"/>
    </row>
    <row r="630" spans="1:5" s="15" customFormat="1" ht="15" customHeight="1">
      <c r="A630" s="34"/>
      <c r="B630" s="18"/>
      <c r="C630" s="56"/>
      <c r="E630" s="16"/>
    </row>
    <row r="631" spans="1:5" s="15" customFormat="1" ht="15" customHeight="1">
      <c r="A631" s="14"/>
      <c r="B631" s="35"/>
      <c r="C631" s="55"/>
      <c r="E631" s="16"/>
    </row>
    <row r="632" s="15" customFormat="1" ht="15" customHeight="1">
      <c r="C632" s="63"/>
    </row>
    <row r="633" s="15" customFormat="1" ht="15" customHeight="1">
      <c r="C633" s="63"/>
    </row>
    <row r="634" s="15" customFormat="1" ht="15" customHeight="1">
      <c r="C634" s="63"/>
    </row>
    <row r="635" s="15" customFormat="1" ht="15" customHeight="1">
      <c r="C635" s="63"/>
    </row>
    <row r="636" s="15" customFormat="1" ht="15" customHeight="1">
      <c r="C636" s="63"/>
    </row>
    <row r="637" s="15" customFormat="1" ht="15" customHeight="1">
      <c r="C637" s="63"/>
    </row>
    <row r="638" s="15" customFormat="1" ht="15" customHeight="1">
      <c r="C638" s="63"/>
    </row>
    <row r="639" s="15" customFormat="1" ht="15" customHeight="1">
      <c r="C639" s="63"/>
    </row>
    <row r="640" s="15" customFormat="1" ht="15" customHeight="1">
      <c r="C640" s="63"/>
    </row>
    <row r="641" s="15" customFormat="1" ht="15" customHeight="1">
      <c r="C641" s="63"/>
    </row>
    <row r="642" s="15" customFormat="1" ht="15" customHeight="1">
      <c r="C642" s="63"/>
    </row>
    <row r="643" s="15" customFormat="1" ht="15" customHeight="1">
      <c r="C643" s="63"/>
    </row>
    <row r="644" s="15" customFormat="1" ht="15" customHeight="1">
      <c r="C644" s="63"/>
    </row>
    <row r="645" s="15" customFormat="1" ht="15" customHeight="1">
      <c r="C645" s="63"/>
    </row>
    <row r="646" s="15" customFormat="1" ht="15" customHeight="1">
      <c r="C646" s="63"/>
    </row>
    <row r="647" s="15" customFormat="1" ht="15" customHeight="1">
      <c r="C647" s="63"/>
    </row>
    <row r="648" s="15" customFormat="1" ht="15" customHeight="1">
      <c r="C648" s="63"/>
    </row>
    <row r="649" s="15" customFormat="1" ht="15" customHeight="1">
      <c r="C649" s="63"/>
    </row>
    <row r="650" s="15" customFormat="1" ht="15" customHeight="1">
      <c r="C650" s="63"/>
    </row>
    <row r="651" s="15" customFormat="1" ht="15" customHeight="1">
      <c r="C651" s="63"/>
    </row>
    <row r="652" s="15" customFormat="1" ht="15" customHeight="1">
      <c r="C652" s="63"/>
    </row>
    <row r="653" s="15" customFormat="1" ht="15" customHeight="1">
      <c r="C653" s="63"/>
    </row>
    <row r="654" s="15" customFormat="1" ht="15" customHeight="1">
      <c r="C654" s="63"/>
    </row>
    <row r="655" s="15" customFormat="1" ht="15" customHeight="1">
      <c r="C655" s="63"/>
    </row>
    <row r="656" s="15" customFormat="1" ht="15" customHeight="1">
      <c r="C656" s="63"/>
    </row>
    <row r="657" s="15" customFormat="1" ht="15" customHeight="1">
      <c r="C657" s="63"/>
    </row>
    <row r="658" s="15" customFormat="1" ht="15" customHeight="1">
      <c r="C658" s="63"/>
    </row>
    <row r="659" s="15" customFormat="1" ht="15" customHeight="1">
      <c r="C659" s="63"/>
    </row>
    <row r="660" s="15" customFormat="1" ht="15" customHeight="1">
      <c r="C660" s="63"/>
    </row>
    <row r="661" s="15" customFormat="1" ht="15" customHeight="1">
      <c r="C661" s="63"/>
    </row>
    <row r="662" s="15" customFormat="1" ht="15" customHeight="1">
      <c r="C662" s="63"/>
    </row>
    <row r="663" s="15" customFormat="1" ht="15" customHeight="1">
      <c r="C663" s="63"/>
    </row>
    <row r="664" s="15" customFormat="1" ht="15" customHeight="1">
      <c r="C664" s="63"/>
    </row>
    <row r="665" s="15" customFormat="1" ht="15" customHeight="1">
      <c r="C665" s="63"/>
    </row>
    <row r="666" s="15" customFormat="1" ht="15" customHeight="1">
      <c r="C666" s="63"/>
    </row>
    <row r="667" s="15" customFormat="1" ht="15" customHeight="1">
      <c r="C667" s="63"/>
    </row>
    <row r="668" s="15" customFormat="1" ht="15" customHeight="1">
      <c r="C668" s="63"/>
    </row>
    <row r="669" s="15" customFormat="1" ht="15" customHeight="1">
      <c r="C669" s="63"/>
    </row>
    <row r="670" s="15" customFormat="1" ht="15" customHeight="1">
      <c r="C670" s="63"/>
    </row>
    <row r="671" s="15" customFormat="1" ht="15" customHeight="1">
      <c r="C671" s="63"/>
    </row>
    <row r="672" s="15" customFormat="1" ht="15" customHeight="1">
      <c r="C672" s="63"/>
    </row>
    <row r="673" s="15" customFormat="1" ht="15" customHeight="1">
      <c r="C673" s="63"/>
    </row>
    <row r="674" s="15" customFormat="1" ht="15" customHeight="1">
      <c r="C674" s="63"/>
    </row>
    <row r="675" s="15" customFormat="1" ht="15" customHeight="1">
      <c r="C675" s="63"/>
    </row>
    <row r="676" s="15" customFormat="1" ht="15" customHeight="1">
      <c r="C676" s="63"/>
    </row>
    <row r="677" s="15" customFormat="1" ht="15" customHeight="1">
      <c r="C677" s="63"/>
    </row>
    <row r="678" s="15" customFormat="1" ht="15" customHeight="1">
      <c r="C678" s="63"/>
    </row>
    <row r="679" s="15" customFormat="1" ht="15" customHeight="1">
      <c r="C679" s="63"/>
    </row>
    <row r="680" s="15" customFormat="1" ht="15" customHeight="1">
      <c r="C680" s="63"/>
    </row>
    <row r="681" s="15" customFormat="1" ht="15" customHeight="1">
      <c r="C681" s="63"/>
    </row>
    <row r="682" s="15" customFormat="1" ht="15" customHeight="1">
      <c r="C682" s="63"/>
    </row>
    <row r="683" s="15" customFormat="1" ht="15" customHeight="1">
      <c r="C683" s="63"/>
    </row>
    <row r="684" s="15" customFormat="1" ht="15" customHeight="1">
      <c r="C684" s="63"/>
    </row>
    <row r="685" s="15" customFormat="1" ht="15" customHeight="1">
      <c r="C685" s="63"/>
    </row>
    <row r="686" s="15" customFormat="1" ht="15" customHeight="1">
      <c r="C686" s="63"/>
    </row>
    <row r="687" s="15" customFormat="1" ht="15" customHeight="1">
      <c r="C687" s="63"/>
    </row>
    <row r="688" s="15" customFormat="1" ht="15" customHeight="1">
      <c r="C688" s="63"/>
    </row>
    <row r="689" s="15" customFormat="1" ht="15" customHeight="1">
      <c r="C689" s="63"/>
    </row>
    <row r="690" s="15" customFormat="1" ht="15" customHeight="1">
      <c r="C690" s="63"/>
    </row>
    <row r="691" s="15" customFormat="1" ht="15" customHeight="1">
      <c r="C691" s="63"/>
    </row>
    <row r="692" s="15" customFormat="1" ht="15" customHeight="1">
      <c r="C692" s="63"/>
    </row>
    <row r="693" s="15" customFormat="1" ht="15" customHeight="1">
      <c r="C693" s="63"/>
    </row>
    <row r="694" s="15" customFormat="1" ht="15" customHeight="1">
      <c r="C694" s="63"/>
    </row>
    <row r="695" s="15" customFormat="1" ht="15" customHeight="1">
      <c r="C695" s="63"/>
    </row>
    <row r="696" s="15" customFormat="1" ht="15" customHeight="1">
      <c r="C696" s="63"/>
    </row>
    <row r="697" s="15" customFormat="1" ht="15" customHeight="1">
      <c r="C697" s="63"/>
    </row>
    <row r="698" s="15" customFormat="1" ht="15" customHeight="1">
      <c r="C698" s="63"/>
    </row>
    <row r="699" s="15" customFormat="1" ht="15" customHeight="1">
      <c r="C699" s="63"/>
    </row>
    <row r="700" s="15" customFormat="1" ht="15" customHeight="1">
      <c r="C700" s="63"/>
    </row>
    <row r="701" s="15" customFormat="1" ht="15" customHeight="1">
      <c r="C701" s="63"/>
    </row>
    <row r="702" s="15" customFormat="1" ht="15" customHeight="1">
      <c r="C702" s="63"/>
    </row>
    <row r="703" s="15" customFormat="1" ht="15" customHeight="1">
      <c r="C703" s="63"/>
    </row>
    <row r="704" s="15" customFormat="1" ht="15" customHeight="1">
      <c r="C704" s="63"/>
    </row>
    <row r="705" s="15" customFormat="1" ht="15" customHeight="1">
      <c r="C705" s="63"/>
    </row>
    <row r="706" s="15" customFormat="1" ht="15" customHeight="1">
      <c r="C706" s="63"/>
    </row>
    <row r="707" s="15" customFormat="1" ht="15" customHeight="1">
      <c r="C707" s="63"/>
    </row>
    <row r="708" s="15" customFormat="1" ht="15" customHeight="1">
      <c r="C708" s="63"/>
    </row>
    <row r="709" s="15" customFormat="1" ht="15" customHeight="1">
      <c r="C709" s="63"/>
    </row>
    <row r="710" s="15" customFormat="1" ht="15" customHeight="1">
      <c r="C710" s="63"/>
    </row>
    <row r="711" s="15" customFormat="1" ht="15" customHeight="1">
      <c r="C711" s="63"/>
    </row>
    <row r="712" s="15" customFormat="1" ht="15" customHeight="1">
      <c r="C712" s="63"/>
    </row>
    <row r="713" s="15" customFormat="1" ht="15" customHeight="1">
      <c r="C713" s="63"/>
    </row>
    <row r="714" s="15" customFormat="1" ht="15" customHeight="1">
      <c r="C714" s="63"/>
    </row>
    <row r="715" s="15" customFormat="1" ht="15" customHeight="1">
      <c r="C715" s="63"/>
    </row>
    <row r="716" s="15" customFormat="1" ht="15" customHeight="1">
      <c r="C716" s="63"/>
    </row>
    <row r="717" s="15" customFormat="1" ht="15" customHeight="1">
      <c r="C717" s="63"/>
    </row>
    <row r="718" s="15" customFormat="1" ht="12.75">
      <c r="C718" s="63"/>
    </row>
    <row r="719" s="15" customFormat="1" ht="12.75">
      <c r="C719" s="63"/>
    </row>
    <row r="720" s="15" customFormat="1" ht="12.75">
      <c r="C720" s="63"/>
    </row>
    <row r="721" s="15" customFormat="1" ht="12.75">
      <c r="C721" s="63"/>
    </row>
    <row r="722" s="15" customFormat="1" ht="12.75">
      <c r="C722" s="63"/>
    </row>
    <row r="723" s="15" customFormat="1" ht="12.75">
      <c r="C723" s="63"/>
    </row>
    <row r="724" s="15" customFormat="1" ht="12.75">
      <c r="C724" s="63"/>
    </row>
    <row r="725" s="15" customFormat="1" ht="12.75">
      <c r="C725" s="63"/>
    </row>
    <row r="726" s="15" customFormat="1" ht="12.75">
      <c r="C726" s="63"/>
    </row>
    <row r="727" s="15" customFormat="1" ht="12.75">
      <c r="C727" s="63"/>
    </row>
    <row r="728" s="15" customFormat="1" ht="12.75">
      <c r="C728" s="63"/>
    </row>
    <row r="729" s="15" customFormat="1" ht="12.75">
      <c r="C729" s="63"/>
    </row>
    <row r="730" s="15" customFormat="1" ht="12.75">
      <c r="C730" s="63"/>
    </row>
    <row r="731" s="15" customFormat="1" ht="12.75">
      <c r="C731" s="63"/>
    </row>
    <row r="732" s="15" customFormat="1" ht="12.75">
      <c r="C732" s="63"/>
    </row>
    <row r="733" s="15" customFormat="1" ht="12.75">
      <c r="C733" s="63"/>
    </row>
    <row r="734" s="15" customFormat="1" ht="12.75">
      <c r="C734" s="63"/>
    </row>
    <row r="735" s="15" customFormat="1" ht="12.75">
      <c r="C735" s="63"/>
    </row>
    <row r="736" s="15" customFormat="1" ht="12.75">
      <c r="C736" s="63"/>
    </row>
    <row r="737" s="15" customFormat="1" ht="12.75">
      <c r="C737" s="63"/>
    </row>
    <row r="738" s="15" customFormat="1" ht="12.75">
      <c r="C738" s="63"/>
    </row>
    <row r="739" s="15" customFormat="1" ht="12.75">
      <c r="C739" s="63"/>
    </row>
    <row r="740" s="15" customFormat="1" ht="12.75">
      <c r="C740" s="63"/>
    </row>
    <row r="741" s="15" customFormat="1" ht="12.75">
      <c r="C741" s="63"/>
    </row>
    <row r="742" s="15" customFormat="1" ht="12.75">
      <c r="C742" s="63"/>
    </row>
    <row r="743" s="15" customFormat="1" ht="12.75">
      <c r="C743" s="63"/>
    </row>
    <row r="744" s="15" customFormat="1" ht="12.75">
      <c r="C744" s="63"/>
    </row>
    <row r="745" s="15" customFormat="1" ht="12.75">
      <c r="C745" s="63"/>
    </row>
    <row r="746" s="15" customFormat="1" ht="12.75">
      <c r="C746" s="63"/>
    </row>
    <row r="747" s="15" customFormat="1" ht="12.75">
      <c r="C747" s="63"/>
    </row>
    <row r="748" s="15" customFormat="1" ht="12.75">
      <c r="C748" s="63"/>
    </row>
    <row r="749" s="15" customFormat="1" ht="12.75">
      <c r="C749" s="63"/>
    </row>
    <row r="750" s="15" customFormat="1" ht="12.75">
      <c r="C750" s="63"/>
    </row>
    <row r="751" s="15" customFormat="1" ht="12.75">
      <c r="C751" s="63"/>
    </row>
    <row r="752" s="15" customFormat="1" ht="12.75">
      <c r="C752" s="63"/>
    </row>
    <row r="753" s="15" customFormat="1" ht="12.75">
      <c r="C753" s="63"/>
    </row>
    <row r="754" s="15" customFormat="1" ht="12.75">
      <c r="C754" s="63"/>
    </row>
    <row r="755" s="15" customFormat="1" ht="12.75">
      <c r="C755" s="63"/>
    </row>
    <row r="756" s="15" customFormat="1" ht="12.75">
      <c r="C756" s="63"/>
    </row>
    <row r="757" s="15" customFormat="1" ht="12.75">
      <c r="C757" s="63"/>
    </row>
    <row r="758" s="15" customFormat="1" ht="12.75">
      <c r="C758" s="63"/>
    </row>
    <row r="759" s="15" customFormat="1" ht="12.75">
      <c r="C759" s="63"/>
    </row>
    <row r="760" s="15" customFormat="1" ht="12.75">
      <c r="C760" s="63"/>
    </row>
    <row r="761" s="15" customFormat="1" ht="12.75">
      <c r="C761" s="63"/>
    </row>
    <row r="762" s="15" customFormat="1" ht="12.75">
      <c r="C762" s="63"/>
    </row>
    <row r="763" s="15" customFormat="1" ht="12.75">
      <c r="C763" s="63"/>
    </row>
    <row r="764" s="15" customFormat="1" ht="12.75">
      <c r="C764" s="63"/>
    </row>
    <row r="765" s="15" customFormat="1" ht="12.75">
      <c r="C765" s="63"/>
    </row>
    <row r="766" s="15" customFormat="1" ht="12.75">
      <c r="C766" s="63"/>
    </row>
    <row r="767" s="15" customFormat="1" ht="12.75">
      <c r="C767" s="63"/>
    </row>
    <row r="768" s="15" customFormat="1" ht="12.75">
      <c r="C768" s="63"/>
    </row>
    <row r="769" s="15" customFormat="1" ht="12.75">
      <c r="C769" s="63"/>
    </row>
    <row r="770" s="15" customFormat="1" ht="12.75">
      <c r="C770" s="63"/>
    </row>
    <row r="771" s="15" customFormat="1" ht="12.75">
      <c r="C771" s="63"/>
    </row>
    <row r="772" s="15" customFormat="1" ht="12.75">
      <c r="C772" s="63"/>
    </row>
    <row r="773" s="15" customFormat="1" ht="12.75">
      <c r="C773" s="63"/>
    </row>
    <row r="774" s="15" customFormat="1" ht="12.75">
      <c r="C774" s="63"/>
    </row>
    <row r="775" s="15" customFormat="1" ht="12.75">
      <c r="C775" s="63"/>
    </row>
    <row r="776" s="15" customFormat="1" ht="12.75">
      <c r="C776" s="63"/>
    </row>
    <row r="777" s="15" customFormat="1" ht="12.75">
      <c r="C777" s="63"/>
    </row>
    <row r="778" s="15" customFormat="1" ht="12.75">
      <c r="C778" s="63"/>
    </row>
    <row r="779" s="15" customFormat="1" ht="12.75">
      <c r="C779" s="63"/>
    </row>
    <row r="780" s="15" customFormat="1" ht="12.75">
      <c r="C780" s="63"/>
    </row>
    <row r="781" s="15" customFormat="1" ht="12.75">
      <c r="C781" s="63"/>
    </row>
    <row r="782" s="15" customFormat="1" ht="12.75">
      <c r="C782" s="63"/>
    </row>
    <row r="783" s="15" customFormat="1" ht="12.75">
      <c r="C783" s="63"/>
    </row>
    <row r="784" s="15" customFormat="1" ht="12.75">
      <c r="C784" s="63"/>
    </row>
    <row r="785" s="15" customFormat="1" ht="12.75">
      <c r="C785" s="63"/>
    </row>
    <row r="786" s="15" customFormat="1" ht="12.75">
      <c r="C786" s="63"/>
    </row>
    <row r="787" s="15" customFormat="1" ht="12.75">
      <c r="C787" s="63"/>
    </row>
    <row r="788" s="15" customFormat="1" ht="12.75">
      <c r="C788" s="63"/>
    </row>
    <row r="789" s="15" customFormat="1" ht="12.75">
      <c r="C789" s="63"/>
    </row>
    <row r="790" s="15" customFormat="1" ht="12.75">
      <c r="C790" s="63"/>
    </row>
    <row r="791" s="15" customFormat="1" ht="12.75">
      <c r="C791" s="63"/>
    </row>
    <row r="792" s="15" customFormat="1" ht="12.75">
      <c r="C792" s="63"/>
    </row>
    <row r="793" s="15" customFormat="1" ht="12.75">
      <c r="C793" s="63"/>
    </row>
    <row r="794" s="15" customFormat="1" ht="12.75">
      <c r="C794" s="63"/>
    </row>
    <row r="795" s="15" customFormat="1" ht="12.75">
      <c r="C795" s="63"/>
    </row>
    <row r="796" s="15" customFormat="1" ht="12.75">
      <c r="C796" s="63"/>
    </row>
    <row r="797" s="15" customFormat="1" ht="12.75">
      <c r="C797" s="63"/>
    </row>
    <row r="798" s="15" customFormat="1" ht="12.75">
      <c r="C798" s="63"/>
    </row>
    <row r="799" s="15" customFormat="1" ht="12.75">
      <c r="C799" s="63"/>
    </row>
    <row r="800" s="15" customFormat="1" ht="12.75">
      <c r="C800" s="63"/>
    </row>
    <row r="801" s="15" customFormat="1" ht="12.75">
      <c r="C801" s="63"/>
    </row>
    <row r="802" s="15" customFormat="1" ht="12.75">
      <c r="C802" s="63"/>
    </row>
    <row r="803" s="15" customFormat="1" ht="12.75">
      <c r="C803" s="63"/>
    </row>
    <row r="804" s="15" customFormat="1" ht="12.75">
      <c r="C804" s="63"/>
    </row>
    <row r="805" s="15" customFormat="1" ht="12.75">
      <c r="C805" s="63"/>
    </row>
    <row r="806" s="15" customFormat="1" ht="12.75">
      <c r="C806" s="63"/>
    </row>
    <row r="807" s="15" customFormat="1" ht="12.75">
      <c r="C807" s="63"/>
    </row>
    <row r="808" s="15" customFormat="1" ht="12.75">
      <c r="C808" s="63"/>
    </row>
    <row r="809" s="15" customFormat="1" ht="12.75">
      <c r="C809" s="63"/>
    </row>
    <row r="810" s="15" customFormat="1" ht="12.75">
      <c r="C810" s="63"/>
    </row>
    <row r="811" s="15" customFormat="1" ht="12.75">
      <c r="C811" s="63"/>
    </row>
    <row r="812" s="15" customFormat="1" ht="12.75">
      <c r="C812" s="63"/>
    </row>
    <row r="813" s="15" customFormat="1" ht="12.75">
      <c r="C813" s="63"/>
    </row>
    <row r="814" s="15" customFormat="1" ht="12.75">
      <c r="C814" s="63"/>
    </row>
    <row r="815" s="15" customFormat="1" ht="12.75">
      <c r="C815" s="63"/>
    </row>
    <row r="816" s="15" customFormat="1" ht="12.75">
      <c r="C816" s="63"/>
    </row>
    <row r="817" s="15" customFormat="1" ht="12.75">
      <c r="C817" s="63"/>
    </row>
    <row r="818" s="15" customFormat="1" ht="12.75">
      <c r="C818" s="63"/>
    </row>
    <row r="819" s="15" customFormat="1" ht="12.75">
      <c r="C819" s="63"/>
    </row>
    <row r="820" s="15" customFormat="1" ht="12.75">
      <c r="C820" s="63"/>
    </row>
    <row r="821" s="15" customFormat="1" ht="12.75">
      <c r="C821" s="63"/>
    </row>
    <row r="822" s="15" customFormat="1" ht="12.75">
      <c r="C822" s="63"/>
    </row>
    <row r="823" s="15" customFormat="1" ht="12.75">
      <c r="C823" s="63"/>
    </row>
    <row r="824" s="15" customFormat="1" ht="12.75">
      <c r="C824" s="63"/>
    </row>
    <row r="825" s="15" customFormat="1" ht="12.75">
      <c r="C825" s="63"/>
    </row>
    <row r="826" s="15" customFormat="1" ht="12.75">
      <c r="C826" s="63"/>
    </row>
    <row r="827" s="15" customFormat="1" ht="12.75">
      <c r="C827" s="63"/>
    </row>
    <row r="828" s="15" customFormat="1" ht="12.75">
      <c r="C828" s="63"/>
    </row>
    <row r="829" s="15" customFormat="1" ht="12.75">
      <c r="C829" s="63"/>
    </row>
    <row r="830" s="15" customFormat="1" ht="12.75">
      <c r="C830" s="63"/>
    </row>
    <row r="831" s="15" customFormat="1" ht="12.75">
      <c r="C831" s="63"/>
    </row>
    <row r="832" s="15" customFormat="1" ht="12.75">
      <c r="C832" s="63"/>
    </row>
    <row r="833" s="15" customFormat="1" ht="12.75">
      <c r="C833" s="63"/>
    </row>
    <row r="834" s="15" customFormat="1" ht="12.75">
      <c r="C834" s="63"/>
    </row>
    <row r="835" s="15" customFormat="1" ht="12.75">
      <c r="C835" s="63"/>
    </row>
    <row r="836" s="15" customFormat="1" ht="12.75">
      <c r="C836" s="63"/>
    </row>
    <row r="837" s="15" customFormat="1" ht="12.75">
      <c r="C837" s="63"/>
    </row>
    <row r="838" s="15" customFormat="1" ht="12.75">
      <c r="C838" s="63"/>
    </row>
    <row r="839" s="15" customFormat="1" ht="12.75">
      <c r="C839" s="63"/>
    </row>
    <row r="840" s="15" customFormat="1" ht="12.75">
      <c r="C840" s="63"/>
    </row>
    <row r="841" s="15" customFormat="1" ht="12.75">
      <c r="C841" s="63"/>
    </row>
    <row r="842" s="15" customFormat="1" ht="12.75">
      <c r="C842" s="63"/>
    </row>
    <row r="843" s="15" customFormat="1" ht="12.75">
      <c r="C843" s="63"/>
    </row>
    <row r="844" s="15" customFormat="1" ht="12.75">
      <c r="C844" s="63"/>
    </row>
    <row r="845" s="15" customFormat="1" ht="12.75">
      <c r="C845" s="63"/>
    </row>
    <row r="846" s="15" customFormat="1" ht="12.75">
      <c r="C846" s="63"/>
    </row>
    <row r="847" s="15" customFormat="1" ht="12.75">
      <c r="C847" s="63"/>
    </row>
    <row r="848" s="15" customFormat="1" ht="12.75">
      <c r="C848" s="63"/>
    </row>
    <row r="849" s="15" customFormat="1" ht="12.75">
      <c r="C849" s="63"/>
    </row>
    <row r="850" s="15" customFormat="1" ht="12.75">
      <c r="C850" s="63"/>
    </row>
    <row r="851" s="15" customFormat="1" ht="12.75">
      <c r="C851" s="63"/>
    </row>
    <row r="852" s="15" customFormat="1" ht="12.75">
      <c r="C852" s="63"/>
    </row>
    <row r="853" s="15" customFormat="1" ht="12.75">
      <c r="C853" s="63"/>
    </row>
    <row r="854" s="15" customFormat="1" ht="12.75">
      <c r="C854" s="63"/>
    </row>
    <row r="855" s="15" customFormat="1" ht="12.75">
      <c r="C855" s="63"/>
    </row>
    <row r="856" s="15" customFormat="1" ht="12.75">
      <c r="C856" s="63"/>
    </row>
    <row r="857" s="15" customFormat="1" ht="12.75">
      <c r="C857" s="63"/>
    </row>
    <row r="858" s="15" customFormat="1" ht="12.75">
      <c r="C858" s="63"/>
    </row>
    <row r="859" s="15" customFormat="1" ht="12.75">
      <c r="C859" s="63"/>
    </row>
    <row r="860" s="15" customFormat="1" ht="12.75">
      <c r="C860" s="63"/>
    </row>
    <row r="861" s="15" customFormat="1" ht="12.75">
      <c r="C861" s="63"/>
    </row>
    <row r="862" s="15" customFormat="1" ht="12.75">
      <c r="C862" s="63"/>
    </row>
    <row r="863" s="15" customFormat="1" ht="12.75">
      <c r="C863" s="63"/>
    </row>
    <row r="864" s="15" customFormat="1" ht="12.75">
      <c r="C864" s="63"/>
    </row>
    <row r="865" s="15" customFormat="1" ht="12.75">
      <c r="C865" s="63"/>
    </row>
    <row r="866" s="15" customFormat="1" ht="12.75">
      <c r="C866" s="63"/>
    </row>
    <row r="867" s="15" customFormat="1" ht="12.75">
      <c r="C867" s="63"/>
    </row>
    <row r="868" s="15" customFormat="1" ht="12.75">
      <c r="C868" s="63"/>
    </row>
    <row r="869" s="15" customFormat="1" ht="12.75">
      <c r="C869" s="63"/>
    </row>
    <row r="870" s="15" customFormat="1" ht="12.75">
      <c r="C870" s="63"/>
    </row>
    <row r="871" s="15" customFormat="1" ht="12.75">
      <c r="C871" s="63"/>
    </row>
    <row r="872" s="15" customFormat="1" ht="12.75">
      <c r="C872" s="63"/>
    </row>
    <row r="873" s="15" customFormat="1" ht="12.75">
      <c r="C873" s="63"/>
    </row>
    <row r="874" s="15" customFormat="1" ht="12.75">
      <c r="C874" s="63"/>
    </row>
    <row r="875" s="15" customFormat="1" ht="12.75">
      <c r="C875" s="63"/>
    </row>
    <row r="876" s="15" customFormat="1" ht="12.75">
      <c r="C876" s="63"/>
    </row>
    <row r="877" s="15" customFormat="1" ht="12.75">
      <c r="C877" s="63"/>
    </row>
    <row r="878" s="15" customFormat="1" ht="12.75">
      <c r="C878" s="63"/>
    </row>
    <row r="879" s="15" customFormat="1" ht="12.75">
      <c r="C879" s="63"/>
    </row>
    <row r="880" s="15" customFormat="1" ht="12.75">
      <c r="C880" s="63"/>
    </row>
    <row r="881" s="15" customFormat="1" ht="12.75">
      <c r="C881" s="63"/>
    </row>
    <row r="882" s="15" customFormat="1" ht="12.75">
      <c r="C882" s="63"/>
    </row>
    <row r="883" s="15" customFormat="1" ht="12.75">
      <c r="C883" s="63"/>
    </row>
    <row r="884" s="15" customFormat="1" ht="12.75">
      <c r="C884" s="63"/>
    </row>
    <row r="885" s="15" customFormat="1" ht="12.75">
      <c r="C885" s="63"/>
    </row>
    <row r="886" s="15" customFormat="1" ht="12.75">
      <c r="C886" s="63"/>
    </row>
    <row r="887" s="15" customFormat="1" ht="12.75">
      <c r="C887" s="63"/>
    </row>
    <row r="888" s="15" customFormat="1" ht="12.75">
      <c r="C888" s="63"/>
    </row>
    <row r="889" s="15" customFormat="1" ht="12.75">
      <c r="C889" s="63"/>
    </row>
    <row r="890" s="15" customFormat="1" ht="12.75">
      <c r="C890" s="63"/>
    </row>
    <row r="891" s="15" customFormat="1" ht="12.75">
      <c r="C891" s="63"/>
    </row>
    <row r="892" s="15" customFormat="1" ht="12.75">
      <c r="C892" s="63"/>
    </row>
    <row r="893" s="15" customFormat="1" ht="12.75">
      <c r="C893" s="63"/>
    </row>
    <row r="894" s="15" customFormat="1" ht="12.75">
      <c r="C894" s="63"/>
    </row>
    <row r="895" s="15" customFormat="1" ht="12.75">
      <c r="C895" s="63"/>
    </row>
    <row r="896" s="15" customFormat="1" ht="12.75">
      <c r="C896" s="63"/>
    </row>
    <row r="897" s="15" customFormat="1" ht="12.75">
      <c r="C897" s="63"/>
    </row>
    <row r="898" s="15" customFormat="1" ht="12.75">
      <c r="C898" s="63"/>
    </row>
    <row r="899" s="15" customFormat="1" ht="12.75">
      <c r="C899" s="63"/>
    </row>
    <row r="900" s="15" customFormat="1" ht="12.75">
      <c r="C900" s="63"/>
    </row>
    <row r="901" s="15" customFormat="1" ht="12.75">
      <c r="C901" s="63"/>
    </row>
    <row r="902" s="15" customFormat="1" ht="12.75">
      <c r="C902" s="63"/>
    </row>
    <row r="903" s="15" customFormat="1" ht="12.75">
      <c r="C903" s="63"/>
    </row>
    <row r="904" s="15" customFormat="1" ht="12.75">
      <c r="C904" s="63"/>
    </row>
    <row r="905" s="15" customFormat="1" ht="12.75">
      <c r="C905" s="63"/>
    </row>
    <row r="906" s="15" customFormat="1" ht="12.75">
      <c r="C906" s="63"/>
    </row>
  </sheetData>
  <sheetProtection/>
  <mergeCells count="11">
    <mergeCell ref="D5:D6"/>
    <mergeCell ref="D8:D9"/>
    <mergeCell ref="E8:E9"/>
    <mergeCell ref="D10:D11"/>
    <mergeCell ref="E10:E11"/>
    <mergeCell ref="D230:J235"/>
    <mergeCell ref="A1:F1"/>
    <mergeCell ref="A2:F2"/>
    <mergeCell ref="A5:A6"/>
    <mergeCell ref="E4:F4"/>
    <mergeCell ref="E5:F5"/>
  </mergeCells>
  <printOptions/>
  <pageMargins left="0.2362204724409449" right="0.1968503937007874" top="0.7480314960629921" bottom="0.7480314960629921" header="0.31496062992125984" footer="0.31496062992125984"/>
  <pageSetup firstPageNumber="14" useFirstPageNumber="1"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40"/>
  <sheetViews>
    <sheetView tabSelected="1" zoomScalePageLayoutView="0" workbookViewId="0" topLeftCell="A82">
      <selection activeCell="L226" sqref="L226"/>
    </sheetView>
  </sheetViews>
  <sheetFormatPr defaultColWidth="9.140625" defaultRowHeight="12.75"/>
  <cols>
    <col min="1" max="1" width="5.140625" style="2" customWidth="1"/>
    <col min="2" max="2" width="5.28125" style="3" customWidth="1"/>
    <col min="3" max="3" width="4.7109375" style="4" customWidth="1"/>
    <col min="4" max="4" width="4.57421875" style="5" customWidth="1"/>
    <col min="5" max="5" width="44.421875" style="284" customWidth="1"/>
    <col min="6" max="6" width="47.57421875" style="121" hidden="1" customWidth="1"/>
    <col min="7" max="7" width="11.57421875" style="116" customWidth="1"/>
    <col min="8" max="8" width="13.421875" style="116" customWidth="1"/>
    <col min="9" max="9" width="10.00390625" style="116" customWidth="1"/>
    <col min="10" max="16384" width="9.140625" style="6" customWidth="1"/>
  </cols>
  <sheetData>
    <row r="1" spans="1:9" ht="18">
      <c r="A1" s="458" t="s">
        <v>639</v>
      </c>
      <c r="B1" s="458"/>
      <c r="C1" s="458"/>
      <c r="D1" s="458"/>
      <c r="E1" s="458"/>
      <c r="F1" s="458"/>
      <c r="G1" s="458"/>
      <c r="H1" s="458"/>
      <c r="I1" s="458"/>
    </row>
    <row r="2" spans="1:9" ht="36" customHeight="1">
      <c r="A2" s="459" t="s">
        <v>640</v>
      </c>
      <c r="B2" s="459"/>
      <c r="C2" s="459"/>
      <c r="D2" s="459"/>
      <c r="E2" s="459"/>
      <c r="F2" s="459"/>
      <c r="G2" s="459"/>
      <c r="H2" s="459"/>
      <c r="I2" s="459"/>
    </row>
    <row r="3" spans="1:7" ht="15.75">
      <c r="A3" s="64" t="s">
        <v>123</v>
      </c>
      <c r="B3" s="65"/>
      <c r="C3" s="66"/>
      <c r="D3" s="66"/>
      <c r="E3" s="115"/>
      <c r="F3" s="112"/>
      <c r="G3" s="112"/>
    </row>
    <row r="4" spans="2:9" ht="16.5" thickBot="1">
      <c r="B4" s="7"/>
      <c r="C4" s="8"/>
      <c r="D4" s="8"/>
      <c r="E4" s="120"/>
      <c r="H4" s="460" t="s">
        <v>124</v>
      </c>
      <c r="I4" s="460"/>
    </row>
    <row r="5" spans="1:9" s="10" customFormat="1" ht="15.75" customHeight="1" thickBot="1">
      <c r="A5" s="461" t="s">
        <v>121</v>
      </c>
      <c r="B5" s="469" t="s">
        <v>620</v>
      </c>
      <c r="C5" s="452" t="s">
        <v>319</v>
      </c>
      <c r="D5" s="454" t="s">
        <v>320</v>
      </c>
      <c r="E5" s="463" t="s">
        <v>565</v>
      </c>
      <c r="F5" s="465" t="s">
        <v>318</v>
      </c>
      <c r="G5" s="467" t="s">
        <v>125</v>
      </c>
      <c r="H5" s="456" t="s">
        <v>215</v>
      </c>
      <c r="I5" s="457"/>
    </row>
    <row r="6" spans="1:9" s="11" customFormat="1" ht="48" customHeight="1" thickBot="1">
      <c r="A6" s="462"/>
      <c r="B6" s="453"/>
      <c r="C6" s="453"/>
      <c r="D6" s="455"/>
      <c r="E6" s="464"/>
      <c r="F6" s="466"/>
      <c r="G6" s="483"/>
      <c r="H6" s="240" t="s">
        <v>314</v>
      </c>
      <c r="I6" s="241" t="s">
        <v>315</v>
      </c>
    </row>
    <row r="7" spans="1:9" s="68" customFormat="1" ht="15.75" thickBot="1">
      <c r="A7" s="80">
        <v>1</v>
      </c>
      <c r="B7" s="81">
        <v>2</v>
      </c>
      <c r="C7" s="81">
        <v>3</v>
      </c>
      <c r="D7" s="82">
        <v>4</v>
      </c>
      <c r="E7" s="127">
        <v>5</v>
      </c>
      <c r="F7" s="128"/>
      <c r="G7" s="127">
        <v>6</v>
      </c>
      <c r="H7" s="242">
        <v>7</v>
      </c>
      <c r="I7" s="243">
        <v>8</v>
      </c>
    </row>
    <row r="8" spans="1:9" s="85" customFormat="1" ht="37.5" thickBot="1">
      <c r="A8" s="90">
        <v>2000</v>
      </c>
      <c r="B8" s="91" t="s">
        <v>321</v>
      </c>
      <c r="C8" s="92" t="s">
        <v>322</v>
      </c>
      <c r="D8" s="93" t="s">
        <v>322</v>
      </c>
      <c r="E8" s="134" t="s">
        <v>627</v>
      </c>
      <c r="F8" s="135"/>
      <c r="G8" s="111">
        <f>SUM(G9+G122+G152+G208+G340+G375+G380+G423+G498+G591+G666+G725)</f>
        <v>1152356.2000000002</v>
      </c>
      <c r="H8" s="111">
        <f>SUM(H9+H122+H152+H208+H340+H375+H380+H423+H498+H591+H666+H725)</f>
        <v>930774.7999999999</v>
      </c>
      <c r="I8" s="111">
        <f>SUM(I9+I122+I152+I208+I340+I375+I380+I423+I498+I591+I666+I725)</f>
        <v>260643.69999999995</v>
      </c>
    </row>
    <row r="9" spans="1:9" s="84" customFormat="1" ht="64.5" customHeight="1">
      <c r="A9" s="86">
        <v>2100</v>
      </c>
      <c r="B9" s="37" t="s">
        <v>162</v>
      </c>
      <c r="C9" s="38">
        <v>0</v>
      </c>
      <c r="D9" s="69">
        <v>0</v>
      </c>
      <c r="E9" s="140" t="s">
        <v>628</v>
      </c>
      <c r="F9" s="141" t="s">
        <v>323</v>
      </c>
      <c r="G9" s="142">
        <f>SUM(G11+G82)</f>
        <v>661674.8</v>
      </c>
      <c r="H9" s="142">
        <f>SUM(H11+H82)</f>
        <v>542682.1</v>
      </c>
      <c r="I9" s="142">
        <f>SUM(I11+I82)</f>
        <v>118902.7</v>
      </c>
    </row>
    <row r="10" spans="1:9" ht="11.25" customHeight="1">
      <c r="A10" s="74"/>
      <c r="B10" s="37"/>
      <c r="C10" s="38"/>
      <c r="D10" s="69"/>
      <c r="E10" s="145" t="s">
        <v>79</v>
      </c>
      <c r="F10" s="146"/>
      <c r="G10" s="147"/>
      <c r="H10" s="148"/>
      <c r="I10" s="149"/>
    </row>
    <row r="11" spans="1:9" s="12" customFormat="1" ht="48">
      <c r="A11" s="75">
        <v>2110</v>
      </c>
      <c r="B11" s="37" t="s">
        <v>162</v>
      </c>
      <c r="C11" s="39">
        <v>1</v>
      </c>
      <c r="D11" s="70">
        <v>0</v>
      </c>
      <c r="E11" s="153" t="s">
        <v>621</v>
      </c>
      <c r="F11" s="154" t="s">
        <v>324</v>
      </c>
      <c r="G11" s="142">
        <v>498854.8</v>
      </c>
      <c r="H11" s="142">
        <v>455155.8</v>
      </c>
      <c r="I11" s="143">
        <v>43609</v>
      </c>
    </row>
    <row r="12" spans="1:9" s="12" customFormat="1" ht="10.5" customHeight="1">
      <c r="A12" s="75"/>
      <c r="B12" s="37"/>
      <c r="C12" s="39"/>
      <c r="D12" s="70"/>
      <c r="E12" s="145" t="s">
        <v>80</v>
      </c>
      <c r="F12" s="154"/>
      <c r="G12" s="155"/>
      <c r="H12" s="156"/>
      <c r="I12" s="157"/>
    </row>
    <row r="13" spans="1:9" ht="24">
      <c r="A13" s="75">
        <v>2111</v>
      </c>
      <c r="B13" s="40" t="s">
        <v>162</v>
      </c>
      <c r="C13" s="41">
        <v>1</v>
      </c>
      <c r="D13" s="71">
        <v>1</v>
      </c>
      <c r="E13" s="145" t="s">
        <v>622</v>
      </c>
      <c r="F13" s="161" t="s">
        <v>325</v>
      </c>
      <c r="G13" s="142">
        <f>SUM(G15:G37)</f>
        <v>498854.79999999993</v>
      </c>
      <c r="H13" s="142">
        <f>SUM(H15:H35)</f>
        <v>455155.79999999993</v>
      </c>
      <c r="I13" s="143">
        <v>43609</v>
      </c>
    </row>
    <row r="14" spans="1:9" ht="36">
      <c r="A14" s="75"/>
      <c r="B14" s="40"/>
      <c r="C14" s="41"/>
      <c r="D14" s="71"/>
      <c r="E14" s="145" t="s">
        <v>117</v>
      </c>
      <c r="F14" s="161"/>
      <c r="G14" s="162"/>
      <c r="H14" s="163"/>
      <c r="I14" s="164"/>
    </row>
    <row r="15" spans="1:9" ht="15">
      <c r="A15" s="75"/>
      <c r="B15" s="40"/>
      <c r="C15" s="41"/>
      <c r="D15" s="71"/>
      <c r="E15" s="244">
        <v>4111</v>
      </c>
      <c r="F15" s="161"/>
      <c r="G15" s="169">
        <v>347608</v>
      </c>
      <c r="H15" s="169">
        <v>347608</v>
      </c>
      <c r="I15" s="245"/>
    </row>
    <row r="16" spans="1:9" ht="15">
      <c r="A16" s="75"/>
      <c r="B16" s="40"/>
      <c r="C16" s="41"/>
      <c r="D16" s="71"/>
      <c r="E16" s="244">
        <v>4112</v>
      </c>
      <c r="F16" s="161"/>
      <c r="G16" s="169">
        <v>16000</v>
      </c>
      <c r="H16" s="169">
        <v>16000</v>
      </c>
      <c r="I16" s="245"/>
    </row>
    <row r="17" spans="1:9" ht="15">
      <c r="A17" s="75"/>
      <c r="B17" s="40"/>
      <c r="C17" s="41"/>
      <c r="D17" s="71"/>
      <c r="E17" s="244">
        <v>4212</v>
      </c>
      <c r="F17" s="161"/>
      <c r="G17" s="169">
        <v>26315.1</v>
      </c>
      <c r="H17" s="169">
        <v>26315.1</v>
      </c>
      <c r="I17" s="245"/>
    </row>
    <row r="18" spans="1:9" ht="15">
      <c r="A18" s="75"/>
      <c r="B18" s="40"/>
      <c r="C18" s="41"/>
      <c r="D18" s="71"/>
      <c r="E18" s="244">
        <v>4213</v>
      </c>
      <c r="F18" s="161"/>
      <c r="G18" s="169">
        <v>479.8</v>
      </c>
      <c r="H18" s="169">
        <v>479.8</v>
      </c>
      <c r="I18" s="245"/>
    </row>
    <row r="19" spans="1:9" ht="15">
      <c r="A19" s="75"/>
      <c r="B19" s="40"/>
      <c r="C19" s="41"/>
      <c r="D19" s="71"/>
      <c r="E19" s="244">
        <v>4214</v>
      </c>
      <c r="F19" s="161"/>
      <c r="G19" s="169">
        <v>3037.4</v>
      </c>
      <c r="H19" s="169">
        <v>3037.4</v>
      </c>
      <c r="I19" s="245"/>
    </row>
    <row r="20" spans="1:9" ht="15">
      <c r="A20" s="75"/>
      <c r="B20" s="40"/>
      <c r="C20" s="41"/>
      <c r="D20" s="71"/>
      <c r="E20" s="244">
        <v>4215</v>
      </c>
      <c r="F20" s="161"/>
      <c r="G20" s="169">
        <v>582</v>
      </c>
      <c r="H20" s="169">
        <v>582</v>
      </c>
      <c r="I20" s="245"/>
    </row>
    <row r="21" spans="1:9" ht="15">
      <c r="A21" s="75"/>
      <c r="B21" s="40"/>
      <c r="C21" s="41"/>
      <c r="D21" s="71"/>
      <c r="E21" s="244">
        <v>4216</v>
      </c>
      <c r="F21" s="161"/>
      <c r="G21" s="169">
        <v>2499.3</v>
      </c>
      <c r="H21" s="169">
        <v>2499.3</v>
      </c>
      <c r="I21" s="245"/>
    </row>
    <row r="22" spans="1:9" ht="15">
      <c r="A22" s="75"/>
      <c r="B22" s="40"/>
      <c r="C22" s="41"/>
      <c r="D22" s="71"/>
      <c r="E22" s="244">
        <v>4221</v>
      </c>
      <c r="F22" s="161"/>
      <c r="G22" s="169">
        <v>557.3</v>
      </c>
      <c r="H22" s="169">
        <v>557.3</v>
      </c>
      <c r="I22" s="245"/>
    </row>
    <row r="23" spans="1:9" ht="15">
      <c r="A23" s="75"/>
      <c r="B23" s="40"/>
      <c r="C23" s="41"/>
      <c r="D23" s="71"/>
      <c r="E23" s="244">
        <v>4222</v>
      </c>
      <c r="F23" s="161"/>
      <c r="G23" s="169">
        <v>5000</v>
      </c>
      <c r="H23" s="169">
        <v>5000</v>
      </c>
      <c r="I23" s="245"/>
    </row>
    <row r="24" spans="1:9" ht="15">
      <c r="A24" s="75"/>
      <c r="B24" s="40"/>
      <c r="C24" s="41"/>
      <c r="D24" s="71"/>
      <c r="E24" s="244">
        <v>4232</v>
      </c>
      <c r="F24" s="161"/>
      <c r="G24" s="169">
        <v>2017</v>
      </c>
      <c r="H24" s="169">
        <v>2017</v>
      </c>
      <c r="I24" s="245"/>
    </row>
    <row r="25" spans="1:9" ht="15">
      <c r="A25" s="75"/>
      <c r="B25" s="40"/>
      <c r="C25" s="41"/>
      <c r="D25" s="71"/>
      <c r="E25" s="244">
        <v>4234</v>
      </c>
      <c r="F25" s="161"/>
      <c r="G25" s="169">
        <v>2089.8</v>
      </c>
      <c r="H25" s="169">
        <v>2089.8</v>
      </c>
      <c r="I25" s="245"/>
    </row>
    <row r="26" spans="1:9" ht="15">
      <c r="A26" s="75"/>
      <c r="B26" s="40"/>
      <c r="C26" s="41"/>
      <c r="D26" s="71"/>
      <c r="E26" s="244">
        <v>4237</v>
      </c>
      <c r="F26" s="161"/>
      <c r="G26" s="169">
        <v>1500</v>
      </c>
      <c r="H26" s="169">
        <v>1500</v>
      </c>
      <c r="I26" s="245"/>
    </row>
    <row r="27" spans="1:9" ht="15">
      <c r="A27" s="75"/>
      <c r="B27" s="40"/>
      <c r="C27" s="41"/>
      <c r="D27" s="71"/>
      <c r="E27" s="244">
        <v>4239</v>
      </c>
      <c r="F27" s="161"/>
      <c r="G27" s="169">
        <v>4000</v>
      </c>
      <c r="H27" s="169">
        <v>4000</v>
      </c>
      <c r="I27" s="245"/>
    </row>
    <row r="28" spans="1:9" ht="15">
      <c r="A28" s="75"/>
      <c r="B28" s="40"/>
      <c r="C28" s="41"/>
      <c r="D28" s="71"/>
      <c r="E28" s="244">
        <v>4241</v>
      </c>
      <c r="F28" s="161"/>
      <c r="G28" s="169">
        <v>3249.1</v>
      </c>
      <c r="H28" s="169">
        <v>3249.1</v>
      </c>
      <c r="I28" s="245"/>
    </row>
    <row r="29" spans="1:9" ht="15">
      <c r="A29" s="75"/>
      <c r="B29" s="40"/>
      <c r="C29" s="41"/>
      <c r="D29" s="71"/>
      <c r="E29" s="244">
        <v>4251</v>
      </c>
      <c r="F29" s="161"/>
      <c r="G29" s="169">
        <v>715.7</v>
      </c>
      <c r="H29" s="169">
        <v>715.7</v>
      </c>
      <c r="I29" s="245"/>
    </row>
    <row r="30" spans="1:9" ht="15">
      <c r="A30" s="75"/>
      <c r="B30" s="40"/>
      <c r="C30" s="41"/>
      <c r="D30" s="71"/>
      <c r="E30" s="244">
        <v>4252</v>
      </c>
      <c r="F30" s="161"/>
      <c r="G30" s="169">
        <v>5047</v>
      </c>
      <c r="H30" s="169">
        <v>5047</v>
      </c>
      <c r="I30" s="245"/>
    </row>
    <row r="31" spans="1:9" ht="15">
      <c r="A31" s="75"/>
      <c r="B31" s="40"/>
      <c r="C31" s="41"/>
      <c r="D31" s="71"/>
      <c r="E31" s="244">
        <v>4261</v>
      </c>
      <c r="F31" s="161"/>
      <c r="G31" s="169">
        <v>4660.7</v>
      </c>
      <c r="H31" s="169">
        <v>4660.7</v>
      </c>
      <c r="I31" s="245"/>
    </row>
    <row r="32" spans="1:9" ht="15">
      <c r="A32" s="75"/>
      <c r="B32" s="40"/>
      <c r="C32" s="41"/>
      <c r="D32" s="71"/>
      <c r="E32" s="244">
        <v>4264</v>
      </c>
      <c r="F32" s="161"/>
      <c r="G32" s="169">
        <v>14377.6</v>
      </c>
      <c r="H32" s="169">
        <v>14377.6</v>
      </c>
      <c r="I32" s="245"/>
    </row>
    <row r="33" spans="1:9" ht="15">
      <c r="A33" s="75"/>
      <c r="B33" s="40"/>
      <c r="C33" s="41"/>
      <c r="D33" s="71"/>
      <c r="E33" s="244">
        <v>4267</v>
      </c>
      <c r="F33" s="161"/>
      <c r="G33" s="169">
        <v>5600</v>
      </c>
      <c r="H33" s="169">
        <v>5600</v>
      </c>
      <c r="I33" s="170"/>
    </row>
    <row r="34" spans="1:9" ht="15">
      <c r="A34" s="75"/>
      <c r="B34" s="40"/>
      <c r="C34" s="41"/>
      <c r="D34" s="71"/>
      <c r="E34" s="244">
        <v>4269</v>
      </c>
      <c r="F34" s="161"/>
      <c r="G34" s="169">
        <v>8820</v>
      </c>
      <c r="H34" s="169">
        <v>8820</v>
      </c>
      <c r="I34" s="246"/>
    </row>
    <row r="35" spans="1:9" ht="15">
      <c r="A35" s="75"/>
      <c r="B35" s="40"/>
      <c r="C35" s="41"/>
      <c r="D35" s="71"/>
      <c r="E35" s="244">
        <v>4823</v>
      </c>
      <c r="F35" s="161"/>
      <c r="G35" s="263">
        <v>1000</v>
      </c>
      <c r="H35" s="263">
        <v>1000</v>
      </c>
      <c r="I35" s="246"/>
    </row>
    <row r="36" spans="1:9" ht="15">
      <c r="A36" s="75"/>
      <c r="B36" s="40"/>
      <c r="C36" s="41"/>
      <c r="D36" s="71"/>
      <c r="E36" s="244">
        <v>5112</v>
      </c>
      <c r="F36" s="161"/>
      <c r="G36" s="246">
        <v>17715.8</v>
      </c>
      <c r="H36" s="263"/>
      <c r="I36" s="246">
        <v>17715.8</v>
      </c>
    </row>
    <row r="37" spans="1:9" ht="15">
      <c r="A37" s="75"/>
      <c r="B37" s="40"/>
      <c r="C37" s="41"/>
      <c r="D37" s="71"/>
      <c r="E37" s="244">
        <v>5122</v>
      </c>
      <c r="F37" s="161"/>
      <c r="G37" s="263">
        <v>25983.2</v>
      </c>
      <c r="H37" s="263"/>
      <c r="I37" s="246">
        <v>25983.2</v>
      </c>
    </row>
    <row r="38" spans="1:9" ht="24">
      <c r="A38" s="75">
        <v>2112</v>
      </c>
      <c r="B38" s="40" t="s">
        <v>162</v>
      </c>
      <c r="C38" s="41">
        <v>1</v>
      </c>
      <c r="D38" s="71">
        <v>2</v>
      </c>
      <c r="E38" s="145" t="s">
        <v>326</v>
      </c>
      <c r="F38" s="161" t="s">
        <v>327</v>
      </c>
      <c r="G38" s="162"/>
      <c r="H38" s="163"/>
      <c r="I38" s="164"/>
    </row>
    <row r="39" spans="1:9" ht="36">
      <c r="A39" s="75"/>
      <c r="B39" s="40"/>
      <c r="C39" s="41"/>
      <c r="D39" s="71"/>
      <c r="E39" s="145" t="s">
        <v>117</v>
      </c>
      <c r="F39" s="161"/>
      <c r="G39" s="162"/>
      <c r="H39" s="163"/>
      <c r="I39" s="164"/>
    </row>
    <row r="40" spans="1:9" ht="15.75">
      <c r="A40" s="75"/>
      <c r="B40" s="40"/>
      <c r="C40" s="41"/>
      <c r="D40" s="71"/>
      <c r="E40" s="145" t="s">
        <v>118</v>
      </c>
      <c r="F40" s="161"/>
      <c r="G40" s="162"/>
      <c r="H40" s="163"/>
      <c r="I40" s="164"/>
    </row>
    <row r="41" spans="1:9" ht="15.75">
      <c r="A41" s="75"/>
      <c r="B41" s="40"/>
      <c r="C41" s="41"/>
      <c r="D41" s="71"/>
      <c r="E41" s="145" t="s">
        <v>118</v>
      </c>
      <c r="F41" s="161"/>
      <c r="G41" s="162"/>
      <c r="H41" s="163"/>
      <c r="I41" s="164"/>
    </row>
    <row r="42" spans="1:9" ht="15.75">
      <c r="A42" s="75">
        <v>2113</v>
      </c>
      <c r="B42" s="40" t="s">
        <v>162</v>
      </c>
      <c r="C42" s="41">
        <v>1</v>
      </c>
      <c r="D42" s="71">
        <v>3</v>
      </c>
      <c r="E42" s="145" t="s">
        <v>328</v>
      </c>
      <c r="F42" s="161" t="s">
        <v>329</v>
      </c>
      <c r="G42" s="162"/>
      <c r="H42" s="163"/>
      <c r="I42" s="164"/>
    </row>
    <row r="43" spans="1:9" ht="36">
      <c r="A43" s="75"/>
      <c r="B43" s="40"/>
      <c r="C43" s="41"/>
      <c r="D43" s="71"/>
      <c r="E43" s="145" t="s">
        <v>117</v>
      </c>
      <c r="F43" s="161"/>
      <c r="G43" s="162"/>
      <c r="H43" s="163"/>
      <c r="I43" s="164"/>
    </row>
    <row r="44" spans="1:9" ht="15.75">
      <c r="A44" s="75"/>
      <c r="B44" s="40"/>
      <c r="C44" s="41"/>
      <c r="D44" s="71"/>
      <c r="E44" s="145" t="s">
        <v>118</v>
      </c>
      <c r="F44" s="161"/>
      <c r="G44" s="162"/>
      <c r="H44" s="163"/>
      <c r="I44" s="164"/>
    </row>
    <row r="45" spans="1:9" ht="15.75">
      <c r="A45" s="75"/>
      <c r="B45" s="40"/>
      <c r="C45" s="41"/>
      <c r="D45" s="71"/>
      <c r="E45" s="145" t="s">
        <v>118</v>
      </c>
      <c r="F45" s="161"/>
      <c r="G45" s="162"/>
      <c r="H45" s="163"/>
      <c r="I45" s="164"/>
    </row>
    <row r="46" spans="1:9" ht="15.75">
      <c r="A46" s="75">
        <v>2120</v>
      </c>
      <c r="B46" s="37" t="s">
        <v>162</v>
      </c>
      <c r="C46" s="39">
        <v>2</v>
      </c>
      <c r="D46" s="70">
        <v>0</v>
      </c>
      <c r="E46" s="153" t="s">
        <v>330</v>
      </c>
      <c r="F46" s="165" t="s">
        <v>331</v>
      </c>
      <c r="G46" s="162"/>
      <c r="H46" s="163"/>
      <c r="I46" s="164"/>
    </row>
    <row r="47" spans="1:9" s="12" customFormat="1" ht="10.5" customHeight="1">
      <c r="A47" s="75"/>
      <c r="B47" s="37"/>
      <c r="C47" s="39"/>
      <c r="D47" s="70"/>
      <c r="E47" s="145" t="s">
        <v>80</v>
      </c>
      <c r="F47" s="154"/>
      <c r="G47" s="155"/>
      <c r="H47" s="156"/>
      <c r="I47" s="157"/>
    </row>
    <row r="48" spans="1:9" ht="16.5" customHeight="1">
      <c r="A48" s="75">
        <v>2121</v>
      </c>
      <c r="B48" s="40" t="s">
        <v>162</v>
      </c>
      <c r="C48" s="41">
        <v>2</v>
      </c>
      <c r="D48" s="71">
        <v>1</v>
      </c>
      <c r="E48" s="166" t="s">
        <v>623</v>
      </c>
      <c r="F48" s="161" t="s">
        <v>332</v>
      </c>
      <c r="G48" s="162"/>
      <c r="H48" s="163"/>
      <c r="I48" s="164"/>
    </row>
    <row r="49" spans="1:9" ht="36">
      <c r="A49" s="75"/>
      <c r="B49" s="40"/>
      <c r="C49" s="41"/>
      <c r="D49" s="71"/>
      <c r="E49" s="145" t="s">
        <v>117</v>
      </c>
      <c r="F49" s="161"/>
      <c r="G49" s="162"/>
      <c r="H49" s="163"/>
      <c r="I49" s="164"/>
    </row>
    <row r="50" spans="1:9" ht="15.75">
      <c r="A50" s="75"/>
      <c r="B50" s="40"/>
      <c r="C50" s="41"/>
      <c r="D50" s="71"/>
      <c r="E50" s="145" t="s">
        <v>118</v>
      </c>
      <c r="F50" s="161"/>
      <c r="G50" s="162"/>
      <c r="H50" s="163"/>
      <c r="I50" s="164"/>
    </row>
    <row r="51" spans="1:9" ht="15.75">
      <c r="A51" s="75"/>
      <c r="B51" s="40"/>
      <c r="C51" s="41"/>
      <c r="D51" s="71"/>
      <c r="E51" s="145" t="s">
        <v>118</v>
      </c>
      <c r="F51" s="161"/>
      <c r="G51" s="162"/>
      <c r="H51" s="163"/>
      <c r="I51" s="164"/>
    </row>
    <row r="52" spans="1:9" ht="28.5">
      <c r="A52" s="75">
        <v>2122</v>
      </c>
      <c r="B52" s="40" t="s">
        <v>162</v>
      </c>
      <c r="C52" s="41">
        <v>2</v>
      </c>
      <c r="D52" s="71">
        <v>2</v>
      </c>
      <c r="E52" s="145" t="s">
        <v>333</v>
      </c>
      <c r="F52" s="161" t="s">
        <v>334</v>
      </c>
      <c r="G52" s="162"/>
      <c r="H52" s="163"/>
      <c r="I52" s="164"/>
    </row>
    <row r="53" spans="1:9" ht="36">
      <c r="A53" s="75"/>
      <c r="B53" s="40"/>
      <c r="C53" s="41"/>
      <c r="D53" s="71"/>
      <c r="E53" s="145" t="s">
        <v>117</v>
      </c>
      <c r="F53" s="161"/>
      <c r="G53" s="162"/>
      <c r="H53" s="163"/>
      <c r="I53" s="164"/>
    </row>
    <row r="54" spans="1:9" ht="15.75">
      <c r="A54" s="75"/>
      <c r="B54" s="40"/>
      <c r="C54" s="41"/>
      <c r="D54" s="71"/>
      <c r="E54" s="145" t="s">
        <v>118</v>
      </c>
      <c r="F54" s="161"/>
      <c r="G54" s="162"/>
      <c r="H54" s="163"/>
      <c r="I54" s="164"/>
    </row>
    <row r="55" spans="1:9" ht="15.75">
      <c r="A55" s="75"/>
      <c r="B55" s="40"/>
      <c r="C55" s="41"/>
      <c r="D55" s="71"/>
      <c r="E55" s="145" t="s">
        <v>118</v>
      </c>
      <c r="F55" s="161"/>
      <c r="G55" s="162"/>
      <c r="H55" s="163"/>
      <c r="I55" s="164"/>
    </row>
    <row r="56" spans="1:9" ht="15.75">
      <c r="A56" s="75">
        <v>2130</v>
      </c>
      <c r="B56" s="37" t="s">
        <v>162</v>
      </c>
      <c r="C56" s="39">
        <v>3</v>
      </c>
      <c r="D56" s="70">
        <v>0</v>
      </c>
      <c r="E56" s="153" t="s">
        <v>335</v>
      </c>
      <c r="F56" s="167" t="s">
        <v>336</v>
      </c>
      <c r="G56" s="162"/>
      <c r="H56" s="163"/>
      <c r="I56" s="164"/>
    </row>
    <row r="57" spans="1:9" s="12" customFormat="1" ht="10.5" customHeight="1">
      <c r="A57" s="75"/>
      <c r="B57" s="37"/>
      <c r="C57" s="39"/>
      <c r="D57" s="70"/>
      <c r="E57" s="145" t="s">
        <v>80</v>
      </c>
      <c r="F57" s="154"/>
      <c r="G57" s="155"/>
      <c r="H57" s="156"/>
      <c r="I57" s="157"/>
    </row>
    <row r="58" spans="1:9" ht="24">
      <c r="A58" s="75">
        <v>2131</v>
      </c>
      <c r="B58" s="40" t="s">
        <v>162</v>
      </c>
      <c r="C58" s="41">
        <v>3</v>
      </c>
      <c r="D58" s="71">
        <v>1</v>
      </c>
      <c r="E58" s="145" t="s">
        <v>337</v>
      </c>
      <c r="F58" s="161" t="s">
        <v>338</v>
      </c>
      <c r="G58" s="162"/>
      <c r="H58" s="163"/>
      <c r="I58" s="164"/>
    </row>
    <row r="59" spans="1:9" ht="36">
      <c r="A59" s="75"/>
      <c r="B59" s="40"/>
      <c r="C59" s="41"/>
      <c r="D59" s="71"/>
      <c r="E59" s="145" t="s">
        <v>117</v>
      </c>
      <c r="F59" s="161"/>
      <c r="G59" s="162"/>
      <c r="H59" s="163"/>
      <c r="I59" s="164"/>
    </row>
    <row r="60" spans="1:9" ht="15.75">
      <c r="A60" s="75"/>
      <c r="B60" s="40"/>
      <c r="C60" s="41"/>
      <c r="D60" s="71"/>
      <c r="E60" s="145" t="s">
        <v>118</v>
      </c>
      <c r="F60" s="161"/>
      <c r="G60" s="162"/>
      <c r="H60" s="163"/>
      <c r="I60" s="164"/>
    </row>
    <row r="61" spans="1:9" ht="15.75">
      <c r="A61" s="75"/>
      <c r="B61" s="40"/>
      <c r="C61" s="41"/>
      <c r="D61" s="71"/>
      <c r="E61" s="145" t="s">
        <v>118</v>
      </c>
      <c r="F61" s="161"/>
      <c r="G61" s="162"/>
      <c r="H61" s="163"/>
      <c r="I61" s="164"/>
    </row>
    <row r="62" spans="1:9" ht="14.25" customHeight="1">
      <c r="A62" s="75">
        <v>2132</v>
      </c>
      <c r="B62" s="40" t="s">
        <v>162</v>
      </c>
      <c r="C62" s="41">
        <v>3</v>
      </c>
      <c r="D62" s="71">
        <v>2</v>
      </c>
      <c r="E62" s="145" t="s">
        <v>339</v>
      </c>
      <c r="F62" s="161" t="s">
        <v>340</v>
      </c>
      <c r="G62" s="162"/>
      <c r="H62" s="163"/>
      <c r="I62" s="164"/>
    </row>
    <row r="63" spans="1:9" ht="36">
      <c r="A63" s="75"/>
      <c r="B63" s="40"/>
      <c r="C63" s="41"/>
      <c r="D63" s="71"/>
      <c r="E63" s="145" t="s">
        <v>117</v>
      </c>
      <c r="F63" s="161"/>
      <c r="G63" s="162"/>
      <c r="H63" s="163"/>
      <c r="I63" s="164"/>
    </row>
    <row r="64" spans="1:9" ht="15.75">
      <c r="A64" s="75"/>
      <c r="B64" s="40"/>
      <c r="C64" s="41"/>
      <c r="D64" s="71"/>
      <c r="E64" s="145" t="s">
        <v>118</v>
      </c>
      <c r="F64" s="161"/>
      <c r="G64" s="162"/>
      <c r="H64" s="163"/>
      <c r="I64" s="164"/>
    </row>
    <row r="65" spans="1:9" ht="15.75">
      <c r="A65" s="75"/>
      <c r="B65" s="40"/>
      <c r="C65" s="41"/>
      <c r="D65" s="71"/>
      <c r="E65" s="145" t="s">
        <v>118</v>
      </c>
      <c r="F65" s="161"/>
      <c r="G65" s="162"/>
      <c r="H65" s="163"/>
      <c r="I65" s="164"/>
    </row>
    <row r="66" spans="1:9" ht="15.75">
      <c r="A66" s="75">
        <v>2133</v>
      </c>
      <c r="B66" s="40" t="s">
        <v>162</v>
      </c>
      <c r="C66" s="41">
        <v>3</v>
      </c>
      <c r="D66" s="71">
        <v>3</v>
      </c>
      <c r="E66" s="145" t="s">
        <v>341</v>
      </c>
      <c r="F66" s="161" t="s">
        <v>342</v>
      </c>
      <c r="G66" s="162"/>
      <c r="H66" s="163"/>
      <c r="I66" s="164"/>
    </row>
    <row r="67" spans="1:9" ht="36">
      <c r="A67" s="75"/>
      <c r="B67" s="40"/>
      <c r="C67" s="41"/>
      <c r="D67" s="71"/>
      <c r="E67" s="145" t="s">
        <v>117</v>
      </c>
      <c r="F67" s="161"/>
      <c r="G67" s="162"/>
      <c r="H67" s="163"/>
      <c r="I67" s="164"/>
    </row>
    <row r="68" spans="1:9" ht="15.75">
      <c r="A68" s="75"/>
      <c r="B68" s="40"/>
      <c r="C68" s="41"/>
      <c r="D68" s="71"/>
      <c r="E68" s="145" t="s">
        <v>118</v>
      </c>
      <c r="F68" s="161"/>
      <c r="G68" s="162"/>
      <c r="H68" s="163"/>
      <c r="I68" s="164"/>
    </row>
    <row r="69" spans="1:9" ht="15.75">
      <c r="A69" s="75"/>
      <c r="B69" s="40"/>
      <c r="C69" s="41"/>
      <c r="D69" s="71"/>
      <c r="E69" s="145" t="s">
        <v>118</v>
      </c>
      <c r="F69" s="161"/>
      <c r="G69" s="162"/>
      <c r="H69" s="163"/>
      <c r="I69" s="164"/>
    </row>
    <row r="70" spans="1:9" ht="12.75" customHeight="1">
      <c r="A70" s="75">
        <v>2140</v>
      </c>
      <c r="B70" s="37" t="s">
        <v>162</v>
      </c>
      <c r="C70" s="39">
        <v>4</v>
      </c>
      <c r="D70" s="70">
        <v>0</v>
      </c>
      <c r="E70" s="153" t="s">
        <v>343</v>
      </c>
      <c r="F70" s="154" t="s">
        <v>344</v>
      </c>
      <c r="G70" s="162"/>
      <c r="H70" s="163"/>
      <c r="I70" s="164"/>
    </row>
    <row r="71" spans="1:9" s="12" customFormat="1" ht="10.5" customHeight="1">
      <c r="A71" s="75"/>
      <c r="B71" s="37"/>
      <c r="C71" s="39"/>
      <c r="D71" s="70"/>
      <c r="E71" s="145" t="s">
        <v>80</v>
      </c>
      <c r="F71" s="154"/>
      <c r="G71" s="155"/>
      <c r="H71" s="156"/>
      <c r="I71" s="157"/>
    </row>
    <row r="72" spans="1:9" ht="15.75">
      <c r="A72" s="75">
        <v>2141</v>
      </c>
      <c r="B72" s="40" t="s">
        <v>162</v>
      </c>
      <c r="C72" s="41">
        <v>4</v>
      </c>
      <c r="D72" s="71">
        <v>1</v>
      </c>
      <c r="E72" s="145" t="s">
        <v>345</v>
      </c>
      <c r="F72" s="168" t="s">
        <v>346</v>
      </c>
      <c r="G72" s="162"/>
      <c r="H72" s="163"/>
      <c r="I72" s="164"/>
    </row>
    <row r="73" spans="1:9" ht="36">
      <c r="A73" s="75"/>
      <c r="B73" s="40"/>
      <c r="C73" s="41"/>
      <c r="D73" s="71"/>
      <c r="E73" s="145" t="s">
        <v>117</v>
      </c>
      <c r="F73" s="161"/>
      <c r="G73" s="162"/>
      <c r="H73" s="163"/>
      <c r="I73" s="164"/>
    </row>
    <row r="74" spans="1:9" ht="15.75">
      <c r="A74" s="75"/>
      <c r="B74" s="40"/>
      <c r="C74" s="41"/>
      <c r="D74" s="71"/>
      <c r="E74" s="145" t="s">
        <v>118</v>
      </c>
      <c r="F74" s="161"/>
      <c r="G74" s="162"/>
      <c r="H74" s="163"/>
      <c r="I74" s="164"/>
    </row>
    <row r="75" spans="1:9" ht="15.75">
      <c r="A75" s="75"/>
      <c r="B75" s="40"/>
      <c r="C75" s="41"/>
      <c r="D75" s="71"/>
      <c r="E75" s="145" t="s">
        <v>118</v>
      </c>
      <c r="F75" s="161"/>
      <c r="G75" s="162"/>
      <c r="H75" s="163"/>
      <c r="I75" s="164"/>
    </row>
    <row r="76" spans="1:9" ht="36">
      <c r="A76" s="75">
        <v>2150</v>
      </c>
      <c r="B76" s="37" t="s">
        <v>162</v>
      </c>
      <c r="C76" s="39">
        <v>5</v>
      </c>
      <c r="D76" s="70">
        <v>0</v>
      </c>
      <c r="E76" s="153" t="s">
        <v>347</v>
      </c>
      <c r="F76" s="154" t="s">
        <v>348</v>
      </c>
      <c r="G76" s="162"/>
      <c r="H76" s="163"/>
      <c r="I76" s="164"/>
    </row>
    <row r="77" spans="1:9" s="12" customFormat="1" ht="10.5" customHeight="1">
      <c r="A77" s="75"/>
      <c r="B77" s="37"/>
      <c r="C77" s="39"/>
      <c r="D77" s="70"/>
      <c r="E77" s="145" t="s">
        <v>80</v>
      </c>
      <c r="F77" s="154"/>
      <c r="G77" s="155"/>
      <c r="H77" s="156"/>
      <c r="I77" s="157"/>
    </row>
    <row r="78" spans="1:9" ht="36">
      <c r="A78" s="75">
        <v>2151</v>
      </c>
      <c r="B78" s="40" t="s">
        <v>162</v>
      </c>
      <c r="C78" s="41">
        <v>5</v>
      </c>
      <c r="D78" s="71">
        <v>1</v>
      </c>
      <c r="E78" s="145" t="s">
        <v>349</v>
      </c>
      <c r="F78" s="168" t="s">
        <v>350</v>
      </c>
      <c r="G78" s="162"/>
      <c r="H78" s="163"/>
      <c r="I78" s="164"/>
    </row>
    <row r="79" spans="1:9" ht="36">
      <c r="A79" s="75"/>
      <c r="B79" s="40"/>
      <c r="C79" s="41"/>
      <c r="D79" s="71"/>
      <c r="E79" s="145" t="s">
        <v>117</v>
      </c>
      <c r="F79" s="161"/>
      <c r="G79" s="162"/>
      <c r="H79" s="163"/>
      <c r="I79" s="164"/>
    </row>
    <row r="80" spans="1:9" ht="15.75">
      <c r="A80" s="75"/>
      <c r="B80" s="40"/>
      <c r="C80" s="41"/>
      <c r="D80" s="71"/>
      <c r="E80" s="145" t="s">
        <v>118</v>
      </c>
      <c r="F80" s="161"/>
      <c r="G80" s="162"/>
      <c r="H80" s="163"/>
      <c r="I80" s="164"/>
    </row>
    <row r="81" spans="1:9" ht="15.75">
      <c r="A81" s="75"/>
      <c r="B81" s="40"/>
      <c r="C81" s="41"/>
      <c r="D81" s="71"/>
      <c r="E81" s="145" t="s">
        <v>118</v>
      </c>
      <c r="F81" s="161"/>
      <c r="G81" s="162"/>
      <c r="H81" s="163"/>
      <c r="I81" s="164"/>
    </row>
    <row r="82" spans="1:9" ht="36">
      <c r="A82" s="75">
        <v>2160</v>
      </c>
      <c r="B82" s="37" t="s">
        <v>162</v>
      </c>
      <c r="C82" s="39">
        <v>6</v>
      </c>
      <c r="D82" s="70">
        <v>0</v>
      </c>
      <c r="E82" s="153" t="s">
        <v>351</v>
      </c>
      <c r="F82" s="154" t="s">
        <v>352</v>
      </c>
      <c r="G82" s="192">
        <f>SUM(G86:G105)</f>
        <v>162820</v>
      </c>
      <c r="H82" s="192">
        <f>SUM(H86:H105)</f>
        <v>87526.3</v>
      </c>
      <c r="I82" s="192">
        <f>SUM(I86:I105)</f>
        <v>75293.7</v>
      </c>
    </row>
    <row r="83" spans="1:9" s="12" customFormat="1" ht="10.5" customHeight="1">
      <c r="A83" s="75"/>
      <c r="B83" s="37"/>
      <c r="C83" s="39"/>
      <c r="D83" s="70"/>
      <c r="E83" s="145" t="s">
        <v>80</v>
      </c>
      <c r="F83" s="154"/>
      <c r="G83" s="155"/>
      <c r="H83" s="156"/>
      <c r="I83" s="157"/>
    </row>
    <row r="84" spans="1:9" ht="24">
      <c r="A84" s="75">
        <v>2161</v>
      </c>
      <c r="B84" s="40" t="s">
        <v>162</v>
      </c>
      <c r="C84" s="41">
        <v>6</v>
      </c>
      <c r="D84" s="71">
        <v>1</v>
      </c>
      <c r="E84" s="145" t="s">
        <v>353</v>
      </c>
      <c r="F84" s="161" t="s">
        <v>354</v>
      </c>
      <c r="G84" s="169"/>
      <c r="H84" s="192"/>
      <c r="I84" s="245"/>
    </row>
    <row r="85" spans="1:9" ht="36">
      <c r="A85" s="75"/>
      <c r="B85" s="40"/>
      <c r="C85" s="41"/>
      <c r="D85" s="71"/>
      <c r="E85" s="145" t="s">
        <v>117</v>
      </c>
      <c r="F85" s="161"/>
      <c r="G85" s="162"/>
      <c r="H85" s="163"/>
      <c r="I85" s="164"/>
    </row>
    <row r="86" spans="1:9" ht="15.75">
      <c r="A86" s="75"/>
      <c r="B86" s="40"/>
      <c r="C86" s="41"/>
      <c r="D86" s="71"/>
      <c r="E86" s="247">
        <v>4111</v>
      </c>
      <c r="F86" s="161"/>
      <c r="G86" s="169">
        <v>24600</v>
      </c>
      <c r="H86" s="169">
        <v>24600</v>
      </c>
      <c r="I86" s="164"/>
    </row>
    <row r="87" spans="1:9" ht="15.75">
      <c r="A87" s="75"/>
      <c r="B87" s="40"/>
      <c r="C87" s="41"/>
      <c r="D87" s="71"/>
      <c r="E87" s="247">
        <v>4213</v>
      </c>
      <c r="F87" s="161"/>
      <c r="G87" s="169">
        <v>1045</v>
      </c>
      <c r="H87" s="169">
        <v>1045</v>
      </c>
      <c r="I87" s="164"/>
    </row>
    <row r="88" spans="1:9" ht="15.75">
      <c r="A88" s="75"/>
      <c r="B88" s="40"/>
      <c r="C88" s="41"/>
      <c r="D88" s="71"/>
      <c r="E88" s="247">
        <v>4215</v>
      </c>
      <c r="F88" s="161"/>
      <c r="G88" s="169">
        <v>112</v>
      </c>
      <c r="H88" s="169">
        <v>112</v>
      </c>
      <c r="I88" s="164"/>
    </row>
    <row r="89" spans="1:9" ht="15.75">
      <c r="A89" s="75"/>
      <c r="B89" s="40"/>
      <c r="C89" s="41"/>
      <c r="D89" s="71"/>
      <c r="E89" s="247">
        <v>4216</v>
      </c>
      <c r="F89" s="161"/>
      <c r="G89" s="169">
        <v>335</v>
      </c>
      <c r="H89" s="169">
        <v>335</v>
      </c>
      <c r="I89" s="164"/>
    </row>
    <row r="90" spans="1:9" ht="15.75">
      <c r="A90" s="75"/>
      <c r="B90" s="40"/>
      <c r="C90" s="41"/>
      <c r="D90" s="71"/>
      <c r="E90" s="244">
        <v>4235</v>
      </c>
      <c r="F90" s="161"/>
      <c r="G90" s="169">
        <v>800</v>
      </c>
      <c r="H90" s="169">
        <v>800</v>
      </c>
      <c r="I90" s="164"/>
    </row>
    <row r="91" spans="1:9" ht="15.75">
      <c r="A91" s="75"/>
      <c r="B91" s="40"/>
      <c r="C91" s="41"/>
      <c r="D91" s="71"/>
      <c r="E91" s="244">
        <v>4239</v>
      </c>
      <c r="F91" s="161"/>
      <c r="G91" s="169">
        <v>12500</v>
      </c>
      <c r="H91" s="169">
        <v>12500</v>
      </c>
      <c r="I91" s="164"/>
    </row>
    <row r="92" spans="1:9" ht="15.75">
      <c r="A92" s="75"/>
      <c r="B92" s="40"/>
      <c r="C92" s="41"/>
      <c r="D92" s="71"/>
      <c r="E92" s="244">
        <v>4241</v>
      </c>
      <c r="F92" s="161"/>
      <c r="G92" s="169">
        <v>3200</v>
      </c>
      <c r="H92" s="169">
        <v>3200</v>
      </c>
      <c r="I92" s="164"/>
    </row>
    <row r="93" spans="1:9" ht="15.75">
      <c r="A93" s="75"/>
      <c r="B93" s="40"/>
      <c r="C93" s="41"/>
      <c r="D93" s="71"/>
      <c r="E93" s="244">
        <v>4251</v>
      </c>
      <c r="F93" s="161"/>
      <c r="G93" s="169">
        <v>4110</v>
      </c>
      <c r="H93" s="169">
        <v>4110</v>
      </c>
      <c r="I93" s="164"/>
    </row>
    <row r="94" spans="1:9" ht="15.75">
      <c r="A94" s="75"/>
      <c r="B94" s="40"/>
      <c r="C94" s="41"/>
      <c r="D94" s="71"/>
      <c r="E94" s="244">
        <v>4252</v>
      </c>
      <c r="F94" s="161"/>
      <c r="G94" s="169">
        <v>620</v>
      </c>
      <c r="H94" s="169">
        <v>620</v>
      </c>
      <c r="I94" s="164"/>
    </row>
    <row r="95" spans="1:9" ht="15.75">
      <c r="A95" s="75"/>
      <c r="B95" s="40"/>
      <c r="C95" s="41"/>
      <c r="D95" s="71"/>
      <c r="E95" s="244">
        <v>4261</v>
      </c>
      <c r="F95" s="161"/>
      <c r="G95" s="169">
        <v>4000</v>
      </c>
      <c r="H95" s="169">
        <v>4000</v>
      </c>
      <c r="I95" s="164"/>
    </row>
    <row r="96" spans="1:9" ht="15.75">
      <c r="A96" s="75"/>
      <c r="B96" s="40"/>
      <c r="C96" s="41"/>
      <c r="D96" s="71"/>
      <c r="E96" s="244">
        <v>4264</v>
      </c>
      <c r="F96" s="161"/>
      <c r="G96" s="169">
        <v>2850</v>
      </c>
      <c r="H96" s="169">
        <v>2850</v>
      </c>
      <c r="I96" s="248"/>
    </row>
    <row r="97" spans="1:9" ht="15.75">
      <c r="A97" s="75"/>
      <c r="B97" s="40"/>
      <c r="C97" s="41"/>
      <c r="D97" s="71"/>
      <c r="E97" s="244">
        <v>4269</v>
      </c>
      <c r="F97" s="161"/>
      <c r="G97" s="169">
        <v>3800</v>
      </c>
      <c r="H97" s="169">
        <v>3800</v>
      </c>
      <c r="I97" s="248"/>
    </row>
    <row r="98" spans="1:9" ht="15.75">
      <c r="A98" s="75"/>
      <c r="B98" s="40"/>
      <c r="C98" s="41"/>
      <c r="D98" s="71"/>
      <c r="E98" s="244">
        <v>4637</v>
      </c>
      <c r="F98" s="161"/>
      <c r="G98" s="169">
        <v>5128</v>
      </c>
      <c r="H98" s="169">
        <v>5128</v>
      </c>
      <c r="I98" s="248"/>
    </row>
    <row r="99" spans="1:9" ht="15.75">
      <c r="A99" s="75"/>
      <c r="B99" s="40"/>
      <c r="C99" s="41"/>
      <c r="D99" s="71"/>
      <c r="E99" s="244">
        <v>4657</v>
      </c>
      <c r="F99" s="161"/>
      <c r="G99" s="169">
        <v>13670</v>
      </c>
      <c r="H99" s="169">
        <v>13670</v>
      </c>
      <c r="I99" s="248"/>
    </row>
    <row r="100" spans="1:12" ht="15.75">
      <c r="A100" s="75"/>
      <c r="B100" s="40"/>
      <c r="C100" s="41"/>
      <c r="D100" s="71"/>
      <c r="E100" s="244">
        <v>4823</v>
      </c>
      <c r="F100" s="161"/>
      <c r="G100" s="169">
        <v>1756.3</v>
      </c>
      <c r="H100" s="169">
        <v>1756.3</v>
      </c>
      <c r="I100" s="248"/>
      <c r="L100"/>
    </row>
    <row r="101" spans="1:12" ht="15.75">
      <c r="A101" s="75"/>
      <c r="B101" s="40"/>
      <c r="C101" s="41"/>
      <c r="D101" s="71"/>
      <c r="E101" s="244">
        <v>4829</v>
      </c>
      <c r="F101" s="161"/>
      <c r="G101" s="169">
        <v>9000</v>
      </c>
      <c r="H101" s="169">
        <v>9000</v>
      </c>
      <c r="I101" s="248"/>
      <c r="L101"/>
    </row>
    <row r="102" spans="1:9" ht="15">
      <c r="A102" s="75"/>
      <c r="B102" s="40"/>
      <c r="C102" s="41"/>
      <c r="D102" s="71"/>
      <c r="E102" s="244">
        <v>5112</v>
      </c>
      <c r="F102" s="161"/>
      <c r="G102" s="169">
        <v>20293.7</v>
      </c>
      <c r="H102" s="169"/>
      <c r="I102" s="169">
        <v>20293.7</v>
      </c>
    </row>
    <row r="103" spans="1:9" ht="15">
      <c r="A103" s="75"/>
      <c r="B103" s="40"/>
      <c r="C103" s="41"/>
      <c r="D103" s="71"/>
      <c r="E103" s="244">
        <v>5113</v>
      </c>
      <c r="F103" s="161"/>
      <c r="G103" s="170">
        <v>37000</v>
      </c>
      <c r="H103" s="169"/>
      <c r="I103" s="169">
        <v>37000</v>
      </c>
    </row>
    <row r="104" spans="1:9" ht="15">
      <c r="A104" s="75"/>
      <c r="B104" s="40"/>
      <c r="C104" s="41"/>
      <c r="D104" s="71"/>
      <c r="E104" s="244">
        <v>5121</v>
      </c>
      <c r="F104" s="161"/>
      <c r="G104" s="170">
        <v>0</v>
      </c>
      <c r="H104" s="169"/>
      <c r="I104" s="169">
        <v>0</v>
      </c>
    </row>
    <row r="105" spans="1:9" ht="15">
      <c r="A105" s="75"/>
      <c r="B105" s="40"/>
      <c r="C105" s="41"/>
      <c r="D105" s="71"/>
      <c r="E105" s="244">
        <v>5134</v>
      </c>
      <c r="F105" s="161"/>
      <c r="G105" s="170">
        <v>18000</v>
      </c>
      <c r="H105" s="169"/>
      <c r="I105" s="169">
        <v>18000</v>
      </c>
    </row>
    <row r="106" spans="1:9" ht="24">
      <c r="A106" s="75">
        <v>2170</v>
      </c>
      <c r="B106" s="37" t="s">
        <v>162</v>
      </c>
      <c r="C106" s="39">
        <v>7</v>
      </c>
      <c r="D106" s="70">
        <v>0</v>
      </c>
      <c r="E106" s="153" t="s">
        <v>208</v>
      </c>
      <c r="F106" s="161"/>
      <c r="G106" s="162"/>
      <c r="H106" s="163"/>
      <c r="I106" s="164"/>
    </row>
    <row r="107" spans="1:9" s="12" customFormat="1" ht="10.5" customHeight="1">
      <c r="A107" s="75"/>
      <c r="B107" s="37"/>
      <c r="C107" s="39"/>
      <c r="D107" s="70"/>
      <c r="E107" s="145" t="s">
        <v>80</v>
      </c>
      <c r="F107" s="154"/>
      <c r="G107" s="155"/>
      <c r="H107" s="156"/>
      <c r="I107" s="157"/>
    </row>
    <row r="108" spans="1:9" ht="15.75">
      <c r="A108" s="75">
        <v>2171</v>
      </c>
      <c r="B108" s="40" t="s">
        <v>162</v>
      </c>
      <c r="C108" s="41">
        <v>7</v>
      </c>
      <c r="D108" s="71">
        <v>1</v>
      </c>
      <c r="E108" s="145" t="s">
        <v>208</v>
      </c>
      <c r="F108" s="161"/>
      <c r="G108" s="162"/>
      <c r="H108" s="163"/>
      <c r="I108" s="164"/>
    </row>
    <row r="109" spans="1:9" ht="36">
      <c r="A109" s="75"/>
      <c r="B109" s="40"/>
      <c r="C109" s="41"/>
      <c r="D109" s="71"/>
      <c r="E109" s="145" t="s">
        <v>117</v>
      </c>
      <c r="F109" s="161"/>
      <c r="G109" s="162"/>
      <c r="H109" s="163"/>
      <c r="I109" s="164"/>
    </row>
    <row r="110" spans="1:9" ht="15.75">
      <c r="A110" s="75"/>
      <c r="B110" s="40"/>
      <c r="C110" s="41"/>
      <c r="D110" s="71"/>
      <c r="E110" s="145" t="s">
        <v>118</v>
      </c>
      <c r="F110" s="161"/>
      <c r="G110" s="162"/>
      <c r="H110" s="163"/>
      <c r="I110" s="164"/>
    </row>
    <row r="111" spans="1:9" ht="15.75">
      <c r="A111" s="75"/>
      <c r="B111" s="40"/>
      <c r="C111" s="41"/>
      <c r="D111" s="71"/>
      <c r="E111" s="145" t="s">
        <v>118</v>
      </c>
      <c r="F111" s="161"/>
      <c r="G111" s="162"/>
      <c r="H111" s="163"/>
      <c r="I111" s="164"/>
    </row>
    <row r="112" spans="1:9" ht="29.25" customHeight="1">
      <c r="A112" s="75">
        <v>2180</v>
      </c>
      <c r="B112" s="37" t="s">
        <v>162</v>
      </c>
      <c r="C112" s="39">
        <v>8</v>
      </c>
      <c r="D112" s="70">
        <v>0</v>
      </c>
      <c r="E112" s="153" t="s">
        <v>355</v>
      </c>
      <c r="F112" s="154" t="s">
        <v>356</v>
      </c>
      <c r="G112" s="162"/>
      <c r="H112" s="163"/>
      <c r="I112" s="164"/>
    </row>
    <row r="113" spans="1:9" s="12" customFormat="1" ht="10.5" customHeight="1">
      <c r="A113" s="75"/>
      <c r="B113" s="37"/>
      <c r="C113" s="39"/>
      <c r="D113" s="70"/>
      <c r="E113" s="145" t="s">
        <v>80</v>
      </c>
      <c r="F113" s="154"/>
      <c r="G113" s="155"/>
      <c r="H113" s="156"/>
      <c r="I113" s="157"/>
    </row>
    <row r="114" spans="1:9" ht="28.5">
      <c r="A114" s="75">
        <v>2181</v>
      </c>
      <c r="B114" s="40" t="s">
        <v>162</v>
      </c>
      <c r="C114" s="41">
        <v>8</v>
      </c>
      <c r="D114" s="71">
        <v>1</v>
      </c>
      <c r="E114" s="145" t="s">
        <v>355</v>
      </c>
      <c r="F114" s="168" t="s">
        <v>357</v>
      </c>
      <c r="G114" s="162"/>
      <c r="H114" s="163"/>
      <c r="I114" s="164"/>
    </row>
    <row r="115" spans="1:9" ht="15.75">
      <c r="A115" s="75"/>
      <c r="B115" s="40"/>
      <c r="C115" s="41"/>
      <c r="D115" s="71"/>
      <c r="E115" s="173" t="s">
        <v>80</v>
      </c>
      <c r="F115" s="168"/>
      <c r="G115" s="162"/>
      <c r="H115" s="163"/>
      <c r="I115" s="164"/>
    </row>
    <row r="116" spans="1:9" ht="15.75">
      <c r="A116" s="75">
        <v>2182</v>
      </c>
      <c r="B116" s="40" t="s">
        <v>162</v>
      </c>
      <c r="C116" s="41">
        <v>8</v>
      </c>
      <c r="D116" s="71">
        <v>1</v>
      </c>
      <c r="E116" s="173" t="s">
        <v>82</v>
      </c>
      <c r="F116" s="168"/>
      <c r="G116" s="162"/>
      <c r="H116" s="163"/>
      <c r="I116" s="164"/>
    </row>
    <row r="117" spans="1:9" ht="15.75">
      <c r="A117" s="75">
        <v>2183</v>
      </c>
      <c r="B117" s="40" t="s">
        <v>162</v>
      </c>
      <c r="C117" s="41">
        <v>8</v>
      </c>
      <c r="D117" s="71">
        <v>1</v>
      </c>
      <c r="E117" s="173" t="s">
        <v>83</v>
      </c>
      <c r="F117" s="168"/>
      <c r="G117" s="162"/>
      <c r="H117" s="163"/>
      <c r="I117" s="164"/>
    </row>
    <row r="118" spans="1:9" ht="24">
      <c r="A118" s="75">
        <v>2184</v>
      </c>
      <c r="B118" s="40" t="s">
        <v>162</v>
      </c>
      <c r="C118" s="41">
        <v>8</v>
      </c>
      <c r="D118" s="71">
        <v>1</v>
      </c>
      <c r="E118" s="173" t="s">
        <v>84</v>
      </c>
      <c r="F118" s="168"/>
      <c r="G118" s="162"/>
      <c r="H118" s="163"/>
      <c r="I118" s="164"/>
    </row>
    <row r="119" spans="1:9" ht="36">
      <c r="A119" s="75"/>
      <c r="B119" s="40"/>
      <c r="C119" s="41"/>
      <c r="D119" s="71"/>
      <c r="E119" s="145" t="s">
        <v>117</v>
      </c>
      <c r="F119" s="161"/>
      <c r="G119" s="162"/>
      <c r="H119" s="163"/>
      <c r="I119" s="164"/>
    </row>
    <row r="120" spans="1:9" ht="15.75">
      <c r="A120" s="75"/>
      <c r="B120" s="40"/>
      <c r="C120" s="41"/>
      <c r="D120" s="71"/>
      <c r="E120" s="145" t="s">
        <v>118</v>
      </c>
      <c r="F120" s="161"/>
      <c r="G120" s="162"/>
      <c r="H120" s="163"/>
      <c r="I120" s="164"/>
    </row>
    <row r="121" spans="1:9" ht="15.75">
      <c r="A121" s="75">
        <v>2185</v>
      </c>
      <c r="B121" s="40" t="s">
        <v>168</v>
      </c>
      <c r="C121" s="41">
        <v>8</v>
      </c>
      <c r="D121" s="71">
        <v>1</v>
      </c>
      <c r="E121" s="173"/>
      <c r="F121" s="168"/>
      <c r="G121" s="162"/>
      <c r="H121" s="163"/>
      <c r="I121" s="164"/>
    </row>
    <row r="122" spans="1:9" s="84" customFormat="1" ht="40.5" customHeight="1">
      <c r="A122" s="83">
        <v>2200</v>
      </c>
      <c r="B122" s="37" t="s">
        <v>163</v>
      </c>
      <c r="C122" s="39">
        <v>0</v>
      </c>
      <c r="D122" s="70">
        <v>0</v>
      </c>
      <c r="E122" s="140" t="s">
        <v>629</v>
      </c>
      <c r="F122" s="175" t="s">
        <v>358</v>
      </c>
      <c r="G122" s="169"/>
      <c r="H122" s="169"/>
      <c r="I122" s="178"/>
    </row>
    <row r="123" spans="1:9" ht="11.25" customHeight="1">
      <c r="A123" s="74"/>
      <c r="B123" s="37"/>
      <c r="C123" s="38"/>
      <c r="D123" s="69"/>
      <c r="E123" s="145" t="s">
        <v>79</v>
      </c>
      <c r="F123" s="146"/>
      <c r="G123" s="147"/>
      <c r="H123" s="148"/>
      <c r="I123" s="149"/>
    </row>
    <row r="124" spans="1:9" ht="15.75">
      <c r="A124" s="75">
        <v>2210</v>
      </c>
      <c r="B124" s="37" t="s">
        <v>163</v>
      </c>
      <c r="C124" s="41">
        <v>1</v>
      </c>
      <c r="D124" s="71">
        <v>0</v>
      </c>
      <c r="E124" s="153" t="s">
        <v>359</v>
      </c>
      <c r="F124" s="179" t="s">
        <v>360</v>
      </c>
      <c r="G124" s="162"/>
      <c r="H124" s="163"/>
      <c r="I124" s="164"/>
    </row>
    <row r="125" spans="1:9" s="12" customFormat="1" ht="10.5" customHeight="1">
      <c r="A125" s="75"/>
      <c r="B125" s="37"/>
      <c r="C125" s="39"/>
      <c r="D125" s="70"/>
      <c r="E125" s="145" t="s">
        <v>80</v>
      </c>
      <c r="F125" s="154"/>
      <c r="G125" s="155"/>
      <c r="H125" s="156"/>
      <c r="I125" s="157"/>
    </row>
    <row r="126" spans="1:9" ht="15.75">
      <c r="A126" s="75">
        <v>2211</v>
      </c>
      <c r="B126" s="40" t="s">
        <v>163</v>
      </c>
      <c r="C126" s="41">
        <v>1</v>
      </c>
      <c r="D126" s="71">
        <v>1</v>
      </c>
      <c r="E126" s="145" t="s">
        <v>361</v>
      </c>
      <c r="F126" s="168" t="s">
        <v>362</v>
      </c>
      <c r="G126" s="162"/>
      <c r="H126" s="163"/>
      <c r="I126" s="164"/>
    </row>
    <row r="127" spans="1:9" ht="36">
      <c r="A127" s="75"/>
      <c r="B127" s="40"/>
      <c r="C127" s="41"/>
      <c r="D127" s="71"/>
      <c r="E127" s="145" t="s">
        <v>117</v>
      </c>
      <c r="F127" s="161"/>
      <c r="G127" s="162"/>
      <c r="H127" s="163"/>
      <c r="I127" s="164"/>
    </row>
    <row r="128" spans="1:9" ht="15.75">
      <c r="A128" s="75"/>
      <c r="B128" s="40"/>
      <c r="C128" s="41"/>
      <c r="D128" s="71"/>
      <c r="E128" s="145" t="s">
        <v>118</v>
      </c>
      <c r="F128" s="161"/>
      <c r="G128" s="162"/>
      <c r="H128" s="163"/>
      <c r="I128" s="164"/>
    </row>
    <row r="129" spans="1:9" ht="15.75">
      <c r="A129" s="75"/>
      <c r="B129" s="40"/>
      <c r="C129" s="41"/>
      <c r="D129" s="71"/>
      <c r="E129" s="145" t="s">
        <v>118</v>
      </c>
      <c r="F129" s="161"/>
      <c r="G129" s="162"/>
      <c r="H129" s="163"/>
      <c r="I129" s="164"/>
    </row>
    <row r="130" spans="1:9" ht="15.75">
      <c r="A130" s="75">
        <v>2220</v>
      </c>
      <c r="B130" s="37" t="s">
        <v>163</v>
      </c>
      <c r="C130" s="39">
        <v>2</v>
      </c>
      <c r="D130" s="70">
        <v>0</v>
      </c>
      <c r="E130" s="153" t="s">
        <v>363</v>
      </c>
      <c r="F130" s="179" t="s">
        <v>364</v>
      </c>
      <c r="G130" s="169"/>
      <c r="H130" s="169"/>
      <c r="I130" s="164"/>
    </row>
    <row r="131" spans="1:9" s="12" customFormat="1" ht="10.5" customHeight="1">
      <c r="A131" s="75"/>
      <c r="B131" s="37"/>
      <c r="C131" s="39"/>
      <c r="D131" s="70"/>
      <c r="E131" s="145" t="s">
        <v>80</v>
      </c>
      <c r="F131" s="154"/>
      <c r="G131" s="155"/>
      <c r="H131" s="156"/>
      <c r="I131" s="157"/>
    </row>
    <row r="132" spans="1:9" ht="15.75">
      <c r="A132" s="75">
        <v>2221</v>
      </c>
      <c r="B132" s="40" t="s">
        <v>163</v>
      </c>
      <c r="C132" s="41">
        <v>2</v>
      </c>
      <c r="D132" s="71">
        <v>1</v>
      </c>
      <c r="E132" s="145" t="s">
        <v>365</v>
      </c>
      <c r="F132" s="168" t="s">
        <v>366</v>
      </c>
      <c r="G132" s="162"/>
      <c r="H132" s="163"/>
      <c r="I132" s="164"/>
    </row>
    <row r="133" spans="1:9" ht="36">
      <c r="A133" s="75"/>
      <c r="B133" s="40"/>
      <c r="C133" s="41"/>
      <c r="D133" s="71"/>
      <c r="E133" s="145" t="s">
        <v>117</v>
      </c>
      <c r="F133" s="161"/>
      <c r="G133" s="162"/>
      <c r="H133" s="163"/>
      <c r="I133" s="164"/>
    </row>
    <row r="134" spans="1:9" ht="15.75">
      <c r="A134" s="75"/>
      <c r="B134" s="40"/>
      <c r="C134" s="41"/>
      <c r="D134" s="71"/>
      <c r="E134" s="244">
        <v>4841</v>
      </c>
      <c r="F134" s="161"/>
      <c r="G134" s="169"/>
      <c r="H134" s="169"/>
      <c r="I134" s="164"/>
    </row>
    <row r="135" spans="1:9" ht="15.75">
      <c r="A135" s="75"/>
      <c r="B135" s="40"/>
      <c r="C135" s="41"/>
      <c r="D135" s="71"/>
      <c r="E135" s="145" t="s">
        <v>118</v>
      </c>
      <c r="F135" s="161"/>
      <c r="G135" s="162"/>
      <c r="H135" s="163"/>
      <c r="I135" s="164"/>
    </row>
    <row r="136" spans="1:9" ht="15.75">
      <c r="A136" s="75">
        <v>2230</v>
      </c>
      <c r="B136" s="37" t="s">
        <v>163</v>
      </c>
      <c r="C136" s="41">
        <v>3</v>
      </c>
      <c r="D136" s="71">
        <v>0</v>
      </c>
      <c r="E136" s="153" t="s">
        <v>367</v>
      </c>
      <c r="F136" s="179" t="s">
        <v>368</v>
      </c>
      <c r="G136" s="162"/>
      <c r="H136" s="163"/>
      <c r="I136" s="164"/>
    </row>
    <row r="137" spans="1:9" s="12" customFormat="1" ht="10.5" customHeight="1">
      <c r="A137" s="75"/>
      <c r="B137" s="37"/>
      <c r="C137" s="39"/>
      <c r="D137" s="70"/>
      <c r="E137" s="145" t="s">
        <v>80</v>
      </c>
      <c r="F137" s="154"/>
      <c r="G137" s="155"/>
      <c r="H137" s="156"/>
      <c r="I137" s="157"/>
    </row>
    <row r="138" spans="1:9" ht="15.75">
      <c r="A138" s="75">
        <v>2231</v>
      </c>
      <c r="B138" s="40" t="s">
        <v>163</v>
      </c>
      <c r="C138" s="41">
        <v>3</v>
      </c>
      <c r="D138" s="71">
        <v>1</v>
      </c>
      <c r="E138" s="145" t="s">
        <v>369</v>
      </c>
      <c r="F138" s="168" t="s">
        <v>370</v>
      </c>
      <c r="G138" s="162"/>
      <c r="H138" s="163"/>
      <c r="I138" s="164"/>
    </row>
    <row r="139" spans="1:9" ht="36">
      <c r="A139" s="75"/>
      <c r="B139" s="40"/>
      <c r="C139" s="41"/>
      <c r="D139" s="71"/>
      <c r="E139" s="145" t="s">
        <v>117</v>
      </c>
      <c r="F139" s="161"/>
      <c r="G139" s="162"/>
      <c r="H139" s="163"/>
      <c r="I139" s="164"/>
    </row>
    <row r="140" spans="1:9" ht="15.75">
      <c r="A140" s="75"/>
      <c r="B140" s="40"/>
      <c r="C140" s="41"/>
      <c r="D140" s="71"/>
      <c r="E140" s="145" t="s">
        <v>118</v>
      </c>
      <c r="F140" s="161"/>
      <c r="G140" s="162"/>
      <c r="H140" s="163"/>
      <c r="I140" s="164"/>
    </row>
    <row r="141" spans="1:9" ht="15.75">
      <c r="A141" s="75"/>
      <c r="B141" s="40"/>
      <c r="C141" s="41"/>
      <c r="D141" s="71"/>
      <c r="E141" s="145" t="s">
        <v>118</v>
      </c>
      <c r="F141" s="161"/>
      <c r="G141" s="162"/>
      <c r="H141" s="163"/>
      <c r="I141" s="164"/>
    </row>
    <row r="142" spans="1:9" ht="24">
      <c r="A142" s="75">
        <v>2240</v>
      </c>
      <c r="B142" s="37" t="s">
        <v>163</v>
      </c>
      <c r="C142" s="39">
        <v>4</v>
      </c>
      <c r="D142" s="70">
        <v>0</v>
      </c>
      <c r="E142" s="153" t="s">
        <v>371</v>
      </c>
      <c r="F142" s="154" t="s">
        <v>372</v>
      </c>
      <c r="G142" s="162"/>
      <c r="H142" s="163"/>
      <c r="I142" s="164"/>
    </row>
    <row r="143" spans="1:9" s="12" customFormat="1" ht="10.5" customHeight="1">
      <c r="A143" s="75"/>
      <c r="B143" s="37"/>
      <c r="C143" s="39"/>
      <c r="D143" s="70"/>
      <c r="E143" s="145" t="s">
        <v>80</v>
      </c>
      <c r="F143" s="154"/>
      <c r="G143" s="155"/>
      <c r="H143" s="156"/>
      <c r="I143" s="157"/>
    </row>
    <row r="144" spans="1:9" ht="24">
      <c r="A144" s="75">
        <v>2241</v>
      </c>
      <c r="B144" s="40" t="s">
        <v>163</v>
      </c>
      <c r="C144" s="41">
        <v>4</v>
      </c>
      <c r="D144" s="71">
        <v>1</v>
      </c>
      <c r="E144" s="145" t="s">
        <v>371</v>
      </c>
      <c r="F144" s="168" t="s">
        <v>372</v>
      </c>
      <c r="G144" s="162"/>
      <c r="H144" s="163"/>
      <c r="I144" s="164"/>
    </row>
    <row r="145" spans="1:9" s="12" customFormat="1" ht="10.5" customHeight="1">
      <c r="A145" s="75"/>
      <c r="B145" s="37"/>
      <c r="C145" s="39"/>
      <c r="D145" s="70"/>
      <c r="E145" s="145" t="s">
        <v>80</v>
      </c>
      <c r="F145" s="154"/>
      <c r="G145" s="155"/>
      <c r="H145" s="156"/>
      <c r="I145" s="157"/>
    </row>
    <row r="146" spans="1:9" ht="24">
      <c r="A146" s="75">
        <v>2250</v>
      </c>
      <c r="B146" s="37" t="s">
        <v>163</v>
      </c>
      <c r="C146" s="39">
        <v>5</v>
      </c>
      <c r="D146" s="70">
        <v>0</v>
      </c>
      <c r="E146" s="153" t="s">
        <v>373</v>
      </c>
      <c r="F146" s="154" t="s">
        <v>374</v>
      </c>
      <c r="G146" s="162"/>
      <c r="H146" s="163"/>
      <c r="I146" s="164"/>
    </row>
    <row r="147" spans="1:9" s="12" customFormat="1" ht="10.5" customHeight="1">
      <c r="A147" s="75"/>
      <c r="B147" s="37"/>
      <c r="C147" s="39"/>
      <c r="D147" s="70"/>
      <c r="E147" s="145" t="s">
        <v>80</v>
      </c>
      <c r="F147" s="154"/>
      <c r="G147" s="155"/>
      <c r="H147" s="156"/>
      <c r="I147" s="157"/>
    </row>
    <row r="148" spans="1:9" ht="15.75">
      <c r="A148" s="75">
        <v>2251</v>
      </c>
      <c r="B148" s="40" t="s">
        <v>163</v>
      </c>
      <c r="C148" s="41">
        <v>5</v>
      </c>
      <c r="D148" s="71">
        <v>1</v>
      </c>
      <c r="E148" s="145" t="s">
        <v>373</v>
      </c>
      <c r="F148" s="168" t="s">
        <v>375</v>
      </c>
      <c r="G148" s="162"/>
      <c r="H148" s="163"/>
      <c r="I148" s="164"/>
    </row>
    <row r="149" spans="1:9" ht="36">
      <c r="A149" s="75"/>
      <c r="B149" s="40"/>
      <c r="C149" s="41"/>
      <c r="D149" s="71"/>
      <c r="E149" s="145" t="s">
        <v>117</v>
      </c>
      <c r="F149" s="161"/>
      <c r="G149" s="162"/>
      <c r="H149" s="163"/>
      <c r="I149" s="164"/>
    </row>
    <row r="150" spans="1:9" ht="15.75">
      <c r="A150" s="75"/>
      <c r="B150" s="40"/>
      <c r="C150" s="41"/>
      <c r="D150" s="71"/>
      <c r="E150" s="145" t="s">
        <v>118</v>
      </c>
      <c r="F150" s="161"/>
      <c r="G150" s="162"/>
      <c r="H150" s="163"/>
      <c r="I150" s="164"/>
    </row>
    <row r="151" spans="1:9" ht="15.75">
      <c r="A151" s="75"/>
      <c r="B151" s="40"/>
      <c r="C151" s="41"/>
      <c r="D151" s="71"/>
      <c r="E151" s="145" t="s">
        <v>118</v>
      </c>
      <c r="F151" s="161"/>
      <c r="G151" s="162"/>
      <c r="H151" s="163"/>
      <c r="I151" s="164"/>
    </row>
    <row r="152" spans="1:9" s="84" customFormat="1" ht="58.5" customHeight="1">
      <c r="A152" s="83">
        <v>2300</v>
      </c>
      <c r="B152" s="42" t="s">
        <v>164</v>
      </c>
      <c r="C152" s="39">
        <v>0</v>
      </c>
      <c r="D152" s="70">
        <v>0</v>
      </c>
      <c r="E152" s="181" t="s">
        <v>630</v>
      </c>
      <c r="F152" s="175" t="s">
        <v>376</v>
      </c>
      <c r="G152" s="176"/>
      <c r="H152" s="177"/>
      <c r="I152" s="178"/>
    </row>
    <row r="153" spans="1:9" ht="11.25" customHeight="1">
      <c r="A153" s="74"/>
      <c r="B153" s="37"/>
      <c r="C153" s="38"/>
      <c r="D153" s="69"/>
      <c r="E153" s="145" t="s">
        <v>79</v>
      </c>
      <c r="F153" s="146"/>
      <c r="G153" s="147"/>
      <c r="H153" s="148"/>
      <c r="I153" s="149"/>
    </row>
    <row r="154" spans="1:9" ht="15.75">
      <c r="A154" s="75">
        <v>2310</v>
      </c>
      <c r="B154" s="42" t="s">
        <v>164</v>
      </c>
      <c r="C154" s="39">
        <v>1</v>
      </c>
      <c r="D154" s="70">
        <v>0</v>
      </c>
      <c r="E154" s="153" t="s">
        <v>24</v>
      </c>
      <c r="F154" s="154" t="s">
        <v>378</v>
      </c>
      <c r="G154" s="162"/>
      <c r="H154" s="163"/>
      <c r="I154" s="164"/>
    </row>
    <row r="155" spans="1:9" s="12" customFormat="1" ht="10.5" customHeight="1">
      <c r="A155" s="75"/>
      <c r="B155" s="37"/>
      <c r="C155" s="39"/>
      <c r="D155" s="70"/>
      <c r="E155" s="145" t="s">
        <v>80</v>
      </c>
      <c r="F155" s="154"/>
      <c r="G155" s="155"/>
      <c r="H155" s="156"/>
      <c r="I155" s="157"/>
    </row>
    <row r="156" spans="1:9" ht="15.75">
      <c r="A156" s="75">
        <v>2311</v>
      </c>
      <c r="B156" s="43" t="s">
        <v>164</v>
      </c>
      <c r="C156" s="41">
        <v>1</v>
      </c>
      <c r="D156" s="71">
        <v>1</v>
      </c>
      <c r="E156" s="145" t="s">
        <v>377</v>
      </c>
      <c r="F156" s="168" t="s">
        <v>379</v>
      </c>
      <c r="G156" s="162"/>
      <c r="H156" s="163"/>
      <c r="I156" s="164"/>
    </row>
    <row r="157" spans="1:9" ht="36">
      <c r="A157" s="75"/>
      <c r="B157" s="40"/>
      <c r="C157" s="41"/>
      <c r="D157" s="71"/>
      <c r="E157" s="145" t="s">
        <v>117</v>
      </c>
      <c r="F157" s="161"/>
      <c r="G157" s="162"/>
      <c r="H157" s="163"/>
      <c r="I157" s="164"/>
    </row>
    <row r="158" spans="1:9" ht="15.75">
      <c r="A158" s="75"/>
      <c r="B158" s="40"/>
      <c r="C158" s="41"/>
      <c r="D158" s="71"/>
      <c r="E158" s="145" t="s">
        <v>118</v>
      </c>
      <c r="F158" s="161"/>
      <c r="G158" s="162"/>
      <c r="H158" s="163"/>
      <c r="I158" s="164"/>
    </row>
    <row r="159" spans="1:9" ht="15.75">
      <c r="A159" s="75"/>
      <c r="B159" s="40"/>
      <c r="C159" s="41"/>
      <c r="D159" s="71"/>
      <c r="E159" s="145" t="s">
        <v>118</v>
      </c>
      <c r="F159" s="161"/>
      <c r="G159" s="162"/>
      <c r="H159" s="163"/>
      <c r="I159" s="164"/>
    </row>
    <row r="160" spans="1:9" ht="15.75">
      <c r="A160" s="75">
        <v>2312</v>
      </c>
      <c r="B160" s="43" t="s">
        <v>164</v>
      </c>
      <c r="C160" s="41">
        <v>1</v>
      </c>
      <c r="D160" s="71">
        <v>2</v>
      </c>
      <c r="E160" s="145" t="s">
        <v>25</v>
      </c>
      <c r="F160" s="168"/>
      <c r="G160" s="162"/>
      <c r="H160" s="163"/>
      <c r="I160" s="164"/>
    </row>
    <row r="161" spans="1:9" ht="36">
      <c r="A161" s="75"/>
      <c r="B161" s="40"/>
      <c r="C161" s="41"/>
      <c r="D161" s="71"/>
      <c r="E161" s="145" t="s">
        <v>117</v>
      </c>
      <c r="F161" s="161"/>
      <c r="G161" s="162"/>
      <c r="H161" s="163"/>
      <c r="I161" s="164"/>
    </row>
    <row r="162" spans="1:9" ht="15.75">
      <c r="A162" s="75"/>
      <c r="B162" s="40"/>
      <c r="C162" s="41"/>
      <c r="D162" s="71"/>
      <c r="E162" s="145" t="s">
        <v>118</v>
      </c>
      <c r="F162" s="161"/>
      <c r="G162" s="162"/>
      <c r="H162" s="163"/>
      <c r="I162" s="164"/>
    </row>
    <row r="163" spans="1:9" ht="15.75">
      <c r="A163" s="75"/>
      <c r="B163" s="40"/>
      <c r="C163" s="41"/>
      <c r="D163" s="71"/>
      <c r="E163" s="145" t="s">
        <v>118</v>
      </c>
      <c r="F163" s="161"/>
      <c r="G163" s="162"/>
      <c r="H163" s="163"/>
      <c r="I163" s="164"/>
    </row>
    <row r="164" spans="1:9" ht="15.75">
      <c r="A164" s="75">
        <v>2313</v>
      </c>
      <c r="B164" s="43" t="s">
        <v>164</v>
      </c>
      <c r="C164" s="41">
        <v>1</v>
      </c>
      <c r="D164" s="71">
        <v>3</v>
      </c>
      <c r="E164" s="145" t="s">
        <v>26</v>
      </c>
      <c r="F164" s="168"/>
      <c r="G164" s="162"/>
      <c r="H164" s="163"/>
      <c r="I164" s="164"/>
    </row>
    <row r="165" spans="1:9" ht="36">
      <c r="A165" s="75"/>
      <c r="B165" s="40"/>
      <c r="C165" s="41"/>
      <c r="D165" s="71"/>
      <c r="E165" s="145" t="s">
        <v>117</v>
      </c>
      <c r="F165" s="161"/>
      <c r="G165" s="162"/>
      <c r="H165" s="163"/>
      <c r="I165" s="164"/>
    </row>
    <row r="166" spans="1:9" ht="15.75">
      <c r="A166" s="75"/>
      <c r="B166" s="40"/>
      <c r="C166" s="41"/>
      <c r="D166" s="71"/>
      <c r="E166" s="145" t="s">
        <v>118</v>
      </c>
      <c r="F166" s="161"/>
      <c r="G166" s="162"/>
      <c r="H166" s="163"/>
      <c r="I166" s="164"/>
    </row>
    <row r="167" spans="1:9" ht="15.75">
      <c r="A167" s="75"/>
      <c r="B167" s="40"/>
      <c r="C167" s="41"/>
      <c r="D167" s="71"/>
      <c r="E167" s="145" t="s">
        <v>118</v>
      </c>
      <c r="F167" s="161"/>
      <c r="G167" s="162"/>
      <c r="H167" s="163"/>
      <c r="I167" s="164"/>
    </row>
    <row r="168" spans="1:9" ht="15.75">
      <c r="A168" s="75">
        <v>2320</v>
      </c>
      <c r="B168" s="42" t="s">
        <v>164</v>
      </c>
      <c r="C168" s="39">
        <v>2</v>
      </c>
      <c r="D168" s="70">
        <v>0</v>
      </c>
      <c r="E168" s="153" t="s">
        <v>27</v>
      </c>
      <c r="F168" s="154" t="s">
        <v>380</v>
      </c>
      <c r="G168" s="162"/>
      <c r="H168" s="163"/>
      <c r="I168" s="164"/>
    </row>
    <row r="169" spans="1:9" s="12" customFormat="1" ht="10.5" customHeight="1">
      <c r="A169" s="75"/>
      <c r="B169" s="37"/>
      <c r="C169" s="39"/>
      <c r="D169" s="70"/>
      <c r="E169" s="145" t="s">
        <v>80</v>
      </c>
      <c r="F169" s="154"/>
      <c r="G169" s="155"/>
      <c r="H169" s="156"/>
      <c r="I169" s="157"/>
    </row>
    <row r="170" spans="1:9" ht="15.75">
      <c r="A170" s="75">
        <v>2321</v>
      </c>
      <c r="B170" s="43" t="s">
        <v>164</v>
      </c>
      <c r="C170" s="41">
        <v>2</v>
      </c>
      <c r="D170" s="71">
        <v>1</v>
      </c>
      <c r="E170" s="145" t="s">
        <v>28</v>
      </c>
      <c r="F170" s="168" t="s">
        <v>381</v>
      </c>
      <c r="G170" s="162"/>
      <c r="H170" s="163"/>
      <c r="I170" s="164"/>
    </row>
    <row r="171" spans="1:9" ht="36">
      <c r="A171" s="75"/>
      <c r="B171" s="40"/>
      <c r="C171" s="41"/>
      <c r="D171" s="71"/>
      <c r="E171" s="145" t="s">
        <v>117</v>
      </c>
      <c r="F171" s="161"/>
      <c r="G171" s="162"/>
      <c r="H171" s="163"/>
      <c r="I171" s="164"/>
    </row>
    <row r="172" spans="1:9" ht="15.75">
      <c r="A172" s="75"/>
      <c r="B172" s="40"/>
      <c r="C172" s="41"/>
      <c r="D172" s="71"/>
      <c r="E172" s="145" t="s">
        <v>118</v>
      </c>
      <c r="F172" s="161"/>
      <c r="G172" s="162"/>
      <c r="H172" s="163"/>
      <c r="I172" s="164"/>
    </row>
    <row r="173" spans="1:9" ht="15.75">
      <c r="A173" s="75"/>
      <c r="B173" s="40"/>
      <c r="C173" s="41"/>
      <c r="D173" s="71"/>
      <c r="E173" s="145" t="s">
        <v>118</v>
      </c>
      <c r="F173" s="161"/>
      <c r="G173" s="162"/>
      <c r="H173" s="163"/>
      <c r="I173" s="164"/>
    </row>
    <row r="174" spans="1:9" ht="24">
      <c r="A174" s="75">
        <v>2330</v>
      </c>
      <c r="B174" s="42" t="s">
        <v>164</v>
      </c>
      <c r="C174" s="39">
        <v>3</v>
      </c>
      <c r="D174" s="70">
        <v>0</v>
      </c>
      <c r="E174" s="153" t="s">
        <v>29</v>
      </c>
      <c r="F174" s="154" t="s">
        <v>382</v>
      </c>
      <c r="G174" s="162"/>
      <c r="H174" s="163"/>
      <c r="I174" s="164"/>
    </row>
    <row r="175" spans="1:9" s="12" customFormat="1" ht="10.5" customHeight="1">
      <c r="A175" s="75"/>
      <c r="B175" s="37"/>
      <c r="C175" s="39"/>
      <c r="D175" s="70"/>
      <c r="E175" s="145" t="s">
        <v>80</v>
      </c>
      <c r="F175" s="154"/>
      <c r="G175" s="155"/>
      <c r="H175" s="156"/>
      <c r="I175" s="157"/>
    </row>
    <row r="176" spans="1:9" ht="15.75">
      <c r="A176" s="75">
        <v>2331</v>
      </c>
      <c r="B176" s="43" t="s">
        <v>164</v>
      </c>
      <c r="C176" s="41">
        <v>3</v>
      </c>
      <c r="D176" s="71">
        <v>1</v>
      </c>
      <c r="E176" s="145" t="s">
        <v>383</v>
      </c>
      <c r="F176" s="168" t="s">
        <v>384</v>
      </c>
      <c r="G176" s="162"/>
      <c r="H176" s="163"/>
      <c r="I176" s="164"/>
    </row>
    <row r="177" spans="1:9" ht="36">
      <c r="A177" s="75"/>
      <c r="B177" s="40"/>
      <c r="C177" s="41"/>
      <c r="D177" s="71"/>
      <c r="E177" s="145" t="s">
        <v>117</v>
      </c>
      <c r="F177" s="161"/>
      <c r="G177" s="162"/>
      <c r="H177" s="163"/>
      <c r="I177" s="164"/>
    </row>
    <row r="178" spans="1:9" ht="15.75">
      <c r="A178" s="75"/>
      <c r="B178" s="40"/>
      <c r="C178" s="41"/>
      <c r="D178" s="71"/>
      <c r="E178" s="145" t="s">
        <v>118</v>
      </c>
      <c r="F178" s="161"/>
      <c r="G178" s="162"/>
      <c r="H178" s="163"/>
      <c r="I178" s="164"/>
    </row>
    <row r="179" spans="1:9" ht="15.75">
      <c r="A179" s="75"/>
      <c r="B179" s="40"/>
      <c r="C179" s="41"/>
      <c r="D179" s="71"/>
      <c r="E179" s="145" t="s">
        <v>118</v>
      </c>
      <c r="F179" s="161"/>
      <c r="G179" s="162"/>
      <c r="H179" s="163"/>
      <c r="I179" s="164"/>
    </row>
    <row r="180" spans="1:9" ht="15.75">
      <c r="A180" s="75">
        <v>2332</v>
      </c>
      <c r="B180" s="43" t="s">
        <v>164</v>
      </c>
      <c r="C180" s="41">
        <v>3</v>
      </c>
      <c r="D180" s="71">
        <v>2</v>
      </c>
      <c r="E180" s="145" t="s">
        <v>30</v>
      </c>
      <c r="F180" s="168"/>
      <c r="G180" s="162"/>
      <c r="H180" s="163"/>
      <c r="I180" s="164"/>
    </row>
    <row r="181" spans="1:9" ht="36">
      <c r="A181" s="75"/>
      <c r="B181" s="40"/>
      <c r="C181" s="41"/>
      <c r="D181" s="71"/>
      <c r="E181" s="145" t="s">
        <v>117</v>
      </c>
      <c r="F181" s="161"/>
      <c r="G181" s="162"/>
      <c r="H181" s="163"/>
      <c r="I181" s="164"/>
    </row>
    <row r="182" spans="1:9" ht="15.75">
      <c r="A182" s="75"/>
      <c r="B182" s="40"/>
      <c r="C182" s="41"/>
      <c r="D182" s="71"/>
      <c r="E182" s="145" t="s">
        <v>118</v>
      </c>
      <c r="F182" s="161"/>
      <c r="G182" s="162"/>
      <c r="H182" s="163"/>
      <c r="I182" s="164"/>
    </row>
    <row r="183" spans="1:9" ht="15.75">
      <c r="A183" s="75"/>
      <c r="B183" s="40"/>
      <c r="C183" s="41"/>
      <c r="D183" s="71"/>
      <c r="E183" s="145" t="s">
        <v>118</v>
      </c>
      <c r="F183" s="161"/>
      <c r="G183" s="162"/>
      <c r="H183" s="163"/>
      <c r="I183" s="164"/>
    </row>
    <row r="184" spans="1:9" ht="15.75">
      <c r="A184" s="75">
        <v>2340</v>
      </c>
      <c r="B184" s="42" t="s">
        <v>164</v>
      </c>
      <c r="C184" s="39">
        <v>4</v>
      </c>
      <c r="D184" s="70">
        <v>0</v>
      </c>
      <c r="E184" s="153" t="s">
        <v>31</v>
      </c>
      <c r="F184" s="168"/>
      <c r="G184" s="162"/>
      <c r="H184" s="163"/>
      <c r="I184" s="164"/>
    </row>
    <row r="185" spans="1:9" s="12" customFormat="1" ht="10.5" customHeight="1">
      <c r="A185" s="75"/>
      <c r="B185" s="37"/>
      <c r="C185" s="39"/>
      <c r="D185" s="70"/>
      <c r="E185" s="145" t="s">
        <v>80</v>
      </c>
      <c r="F185" s="154"/>
      <c r="G185" s="155"/>
      <c r="H185" s="156"/>
      <c r="I185" s="157"/>
    </row>
    <row r="186" spans="1:9" ht="15.75">
      <c r="A186" s="75">
        <v>2341</v>
      </c>
      <c r="B186" s="43" t="s">
        <v>164</v>
      </c>
      <c r="C186" s="41">
        <v>4</v>
      </c>
      <c r="D186" s="71">
        <v>1</v>
      </c>
      <c r="E186" s="145" t="s">
        <v>31</v>
      </c>
      <c r="F186" s="168"/>
      <c r="G186" s="162"/>
      <c r="H186" s="163"/>
      <c r="I186" s="164"/>
    </row>
    <row r="187" spans="1:9" ht="36">
      <c r="A187" s="75"/>
      <c r="B187" s="40"/>
      <c r="C187" s="41"/>
      <c r="D187" s="71"/>
      <c r="E187" s="145" t="s">
        <v>117</v>
      </c>
      <c r="F187" s="161"/>
      <c r="G187" s="162"/>
      <c r="H187" s="163"/>
      <c r="I187" s="164"/>
    </row>
    <row r="188" spans="1:9" ht="15.75">
      <c r="A188" s="75"/>
      <c r="B188" s="40"/>
      <c r="C188" s="41"/>
      <c r="D188" s="71"/>
      <c r="E188" s="145" t="s">
        <v>118</v>
      </c>
      <c r="F188" s="161"/>
      <c r="G188" s="162"/>
      <c r="H188" s="163"/>
      <c r="I188" s="164"/>
    </row>
    <row r="189" spans="1:9" ht="15.75">
      <c r="A189" s="75"/>
      <c r="B189" s="40"/>
      <c r="C189" s="41"/>
      <c r="D189" s="71"/>
      <c r="E189" s="145" t="s">
        <v>118</v>
      </c>
      <c r="F189" s="161"/>
      <c r="G189" s="162"/>
      <c r="H189" s="163"/>
      <c r="I189" s="164"/>
    </row>
    <row r="190" spans="1:9" ht="15.75">
      <c r="A190" s="75">
        <v>2350</v>
      </c>
      <c r="B190" s="42" t="s">
        <v>164</v>
      </c>
      <c r="C190" s="39">
        <v>5</v>
      </c>
      <c r="D190" s="70">
        <v>0</v>
      </c>
      <c r="E190" s="153" t="s">
        <v>385</v>
      </c>
      <c r="F190" s="154" t="s">
        <v>386</v>
      </c>
      <c r="G190" s="162"/>
      <c r="H190" s="163"/>
      <c r="I190" s="164"/>
    </row>
    <row r="191" spans="1:9" s="12" customFormat="1" ht="10.5" customHeight="1">
      <c r="A191" s="75"/>
      <c r="B191" s="37"/>
      <c r="C191" s="39"/>
      <c r="D191" s="70"/>
      <c r="E191" s="145" t="s">
        <v>80</v>
      </c>
      <c r="F191" s="154"/>
      <c r="G191" s="155"/>
      <c r="H191" s="156"/>
      <c r="I191" s="157"/>
    </row>
    <row r="192" spans="1:9" ht="15.75">
      <c r="A192" s="75">
        <v>2351</v>
      </c>
      <c r="B192" s="43" t="s">
        <v>164</v>
      </c>
      <c r="C192" s="41">
        <v>5</v>
      </c>
      <c r="D192" s="71">
        <v>1</v>
      </c>
      <c r="E192" s="145" t="s">
        <v>387</v>
      </c>
      <c r="F192" s="168" t="s">
        <v>386</v>
      </c>
      <c r="G192" s="162"/>
      <c r="H192" s="163"/>
      <c r="I192" s="164"/>
    </row>
    <row r="193" spans="1:9" ht="36">
      <c r="A193" s="75"/>
      <c r="B193" s="40"/>
      <c r="C193" s="41"/>
      <c r="D193" s="71"/>
      <c r="E193" s="145" t="s">
        <v>117</v>
      </c>
      <c r="F193" s="161"/>
      <c r="G193" s="162"/>
      <c r="H193" s="163"/>
      <c r="I193" s="164"/>
    </row>
    <row r="194" spans="1:9" ht="15.75">
      <c r="A194" s="75"/>
      <c r="B194" s="40"/>
      <c r="C194" s="41"/>
      <c r="D194" s="71"/>
      <c r="E194" s="145" t="s">
        <v>118</v>
      </c>
      <c r="F194" s="161"/>
      <c r="G194" s="162"/>
      <c r="H194" s="163"/>
      <c r="I194" s="164"/>
    </row>
    <row r="195" spans="1:9" ht="15.75">
      <c r="A195" s="75"/>
      <c r="B195" s="40"/>
      <c r="C195" s="41"/>
      <c r="D195" s="71"/>
      <c r="E195" s="145" t="s">
        <v>118</v>
      </c>
      <c r="F195" s="161"/>
      <c r="G195" s="162"/>
      <c r="H195" s="163"/>
      <c r="I195" s="164"/>
    </row>
    <row r="196" spans="1:9" ht="36">
      <c r="A196" s="75">
        <v>2360</v>
      </c>
      <c r="B196" s="42" t="s">
        <v>164</v>
      </c>
      <c r="C196" s="39">
        <v>6</v>
      </c>
      <c r="D196" s="70">
        <v>0</v>
      </c>
      <c r="E196" s="153" t="s">
        <v>91</v>
      </c>
      <c r="F196" s="154" t="s">
        <v>388</v>
      </c>
      <c r="G196" s="162"/>
      <c r="H196" s="163"/>
      <c r="I196" s="164"/>
    </row>
    <row r="197" spans="1:9" s="12" customFormat="1" ht="10.5" customHeight="1">
      <c r="A197" s="75"/>
      <c r="B197" s="37"/>
      <c r="C197" s="39"/>
      <c r="D197" s="70"/>
      <c r="E197" s="145" t="s">
        <v>80</v>
      </c>
      <c r="F197" s="154"/>
      <c r="G197" s="155"/>
      <c r="H197" s="156"/>
      <c r="I197" s="157"/>
    </row>
    <row r="198" spans="1:9" ht="36">
      <c r="A198" s="75">
        <v>2361</v>
      </c>
      <c r="B198" s="43" t="s">
        <v>164</v>
      </c>
      <c r="C198" s="41">
        <v>6</v>
      </c>
      <c r="D198" s="71">
        <v>1</v>
      </c>
      <c r="E198" s="145" t="s">
        <v>91</v>
      </c>
      <c r="F198" s="168" t="s">
        <v>389</v>
      </c>
      <c r="G198" s="162"/>
      <c r="H198" s="163"/>
      <c r="I198" s="164"/>
    </row>
    <row r="199" spans="1:9" ht="36">
      <c r="A199" s="75"/>
      <c r="B199" s="40"/>
      <c r="C199" s="41"/>
      <c r="D199" s="71"/>
      <c r="E199" s="145" t="s">
        <v>117</v>
      </c>
      <c r="F199" s="161"/>
      <c r="G199" s="162"/>
      <c r="H199" s="163"/>
      <c r="I199" s="164"/>
    </row>
    <row r="200" spans="1:9" ht="15.75">
      <c r="A200" s="75"/>
      <c r="B200" s="40"/>
      <c r="C200" s="41"/>
      <c r="D200" s="71"/>
      <c r="E200" s="145" t="s">
        <v>118</v>
      </c>
      <c r="F200" s="161"/>
      <c r="G200" s="162"/>
      <c r="H200" s="163"/>
      <c r="I200" s="164"/>
    </row>
    <row r="201" spans="1:9" ht="15.75">
      <c r="A201" s="75"/>
      <c r="B201" s="40"/>
      <c r="C201" s="41"/>
      <c r="D201" s="71"/>
      <c r="E201" s="145" t="s">
        <v>118</v>
      </c>
      <c r="F201" s="161"/>
      <c r="G201" s="162"/>
      <c r="H201" s="163"/>
      <c r="I201" s="164"/>
    </row>
    <row r="202" spans="1:9" ht="28.5">
      <c r="A202" s="75">
        <v>2370</v>
      </c>
      <c r="B202" s="42" t="s">
        <v>164</v>
      </c>
      <c r="C202" s="39">
        <v>7</v>
      </c>
      <c r="D202" s="70">
        <v>0</v>
      </c>
      <c r="E202" s="153" t="s">
        <v>93</v>
      </c>
      <c r="F202" s="154" t="s">
        <v>390</v>
      </c>
      <c r="G202" s="162"/>
      <c r="H202" s="163"/>
      <c r="I202" s="164"/>
    </row>
    <row r="203" spans="1:9" s="12" customFormat="1" ht="10.5" customHeight="1">
      <c r="A203" s="75"/>
      <c r="B203" s="37"/>
      <c r="C203" s="39"/>
      <c r="D203" s="70"/>
      <c r="E203" s="145" t="s">
        <v>80</v>
      </c>
      <c r="F203" s="154"/>
      <c r="G203" s="155"/>
      <c r="H203" s="156"/>
      <c r="I203" s="157"/>
    </row>
    <row r="204" spans="1:9" ht="24">
      <c r="A204" s="75">
        <v>2371</v>
      </c>
      <c r="B204" s="43" t="s">
        <v>164</v>
      </c>
      <c r="C204" s="41">
        <v>7</v>
      </c>
      <c r="D204" s="71">
        <v>1</v>
      </c>
      <c r="E204" s="145" t="s">
        <v>93</v>
      </c>
      <c r="F204" s="168" t="s">
        <v>391</v>
      </c>
      <c r="G204" s="162"/>
      <c r="H204" s="163"/>
      <c r="I204" s="164"/>
    </row>
    <row r="205" spans="1:9" ht="36">
      <c r="A205" s="75"/>
      <c r="B205" s="40"/>
      <c r="C205" s="41"/>
      <c r="D205" s="71"/>
      <c r="E205" s="145" t="s">
        <v>117</v>
      </c>
      <c r="F205" s="161"/>
      <c r="G205" s="162"/>
      <c r="H205" s="163"/>
      <c r="I205" s="164"/>
    </row>
    <row r="206" spans="1:9" ht="15.75">
      <c r="A206" s="75"/>
      <c r="B206" s="40"/>
      <c r="C206" s="41"/>
      <c r="D206" s="71"/>
      <c r="E206" s="145" t="s">
        <v>118</v>
      </c>
      <c r="F206" s="161"/>
      <c r="G206" s="162"/>
      <c r="H206" s="163"/>
      <c r="I206" s="164"/>
    </row>
    <row r="207" spans="1:9" ht="15.75">
      <c r="A207" s="75"/>
      <c r="B207" s="40"/>
      <c r="C207" s="41"/>
      <c r="D207" s="71"/>
      <c r="E207" s="145" t="s">
        <v>118</v>
      </c>
      <c r="F207" s="161"/>
      <c r="G207" s="162"/>
      <c r="H207" s="163"/>
      <c r="I207" s="164"/>
    </row>
    <row r="208" spans="1:9" s="84" customFormat="1" ht="52.5" customHeight="1">
      <c r="A208" s="83">
        <v>2400</v>
      </c>
      <c r="B208" s="42" t="s">
        <v>165</v>
      </c>
      <c r="C208" s="39">
        <v>0</v>
      </c>
      <c r="D208" s="70">
        <v>0</v>
      </c>
      <c r="E208" s="181" t="s">
        <v>631</v>
      </c>
      <c r="F208" s="175" t="s">
        <v>392</v>
      </c>
      <c r="G208" s="184">
        <f>G220+G239+G267+G338</f>
        <v>105351.6</v>
      </c>
      <c r="H208" s="184">
        <f>H220+H267</f>
        <v>67454.5</v>
      </c>
      <c r="I208" s="184">
        <f>I220+I267+I239+I338</f>
        <v>37897.100000000006</v>
      </c>
    </row>
    <row r="209" spans="1:9" ht="11.25" customHeight="1">
      <c r="A209" s="74"/>
      <c r="B209" s="37"/>
      <c r="C209" s="38"/>
      <c r="D209" s="69"/>
      <c r="E209" s="145" t="s">
        <v>79</v>
      </c>
      <c r="F209" s="146"/>
      <c r="G209" s="147"/>
      <c r="H209" s="148"/>
      <c r="I209" s="149"/>
    </row>
    <row r="210" spans="1:9" ht="36">
      <c r="A210" s="75">
        <v>2410</v>
      </c>
      <c r="B210" s="42" t="s">
        <v>165</v>
      </c>
      <c r="C210" s="39">
        <v>1</v>
      </c>
      <c r="D210" s="70">
        <v>0</v>
      </c>
      <c r="E210" s="153" t="s">
        <v>393</v>
      </c>
      <c r="F210" s="154" t="s">
        <v>394</v>
      </c>
      <c r="G210" s="162"/>
      <c r="H210" s="163"/>
      <c r="I210" s="164"/>
    </row>
    <row r="211" spans="1:9" s="12" customFormat="1" ht="10.5" customHeight="1">
      <c r="A211" s="75"/>
      <c r="B211" s="37"/>
      <c r="C211" s="39"/>
      <c r="D211" s="70"/>
      <c r="E211" s="145" t="s">
        <v>80</v>
      </c>
      <c r="F211" s="154"/>
      <c r="G211" s="155"/>
      <c r="H211" s="156"/>
      <c r="I211" s="157"/>
    </row>
    <row r="212" spans="1:9" ht="24">
      <c r="A212" s="75">
        <v>2411</v>
      </c>
      <c r="B212" s="43" t="s">
        <v>165</v>
      </c>
      <c r="C212" s="41">
        <v>1</v>
      </c>
      <c r="D212" s="71">
        <v>1</v>
      </c>
      <c r="E212" s="145" t="s">
        <v>395</v>
      </c>
      <c r="F212" s="161" t="s">
        <v>396</v>
      </c>
      <c r="G212" s="162"/>
      <c r="H212" s="163"/>
      <c r="I212" s="164"/>
    </row>
    <row r="213" spans="1:9" ht="36">
      <c r="A213" s="75"/>
      <c r="B213" s="40"/>
      <c r="C213" s="41"/>
      <c r="D213" s="71"/>
      <c r="E213" s="145" t="s">
        <v>117</v>
      </c>
      <c r="F213" s="161"/>
      <c r="G213" s="162"/>
      <c r="H213" s="163"/>
      <c r="I213" s="164"/>
    </row>
    <row r="214" spans="1:9" ht="15.75">
      <c r="A214" s="75"/>
      <c r="B214" s="40"/>
      <c r="C214" s="41"/>
      <c r="D214" s="71"/>
      <c r="E214" s="145" t="s">
        <v>118</v>
      </c>
      <c r="F214" s="161"/>
      <c r="G214" s="162"/>
      <c r="H214" s="163"/>
      <c r="I214" s="164"/>
    </row>
    <row r="215" spans="1:9" ht="15.75">
      <c r="A215" s="75"/>
      <c r="B215" s="40"/>
      <c r="C215" s="41"/>
      <c r="D215" s="71"/>
      <c r="E215" s="145" t="s">
        <v>118</v>
      </c>
      <c r="F215" s="161"/>
      <c r="G215" s="162"/>
      <c r="H215" s="163"/>
      <c r="I215" s="164"/>
    </row>
    <row r="216" spans="1:9" ht="24">
      <c r="A216" s="75">
        <v>2412</v>
      </c>
      <c r="B216" s="43" t="s">
        <v>165</v>
      </c>
      <c r="C216" s="41">
        <v>1</v>
      </c>
      <c r="D216" s="71">
        <v>2</v>
      </c>
      <c r="E216" s="145" t="s">
        <v>397</v>
      </c>
      <c r="F216" s="168" t="s">
        <v>398</v>
      </c>
      <c r="G216" s="162"/>
      <c r="H216" s="163"/>
      <c r="I216" s="164"/>
    </row>
    <row r="217" spans="1:9" ht="36">
      <c r="A217" s="75"/>
      <c r="B217" s="40"/>
      <c r="C217" s="41"/>
      <c r="D217" s="71"/>
      <c r="E217" s="145" t="s">
        <v>117</v>
      </c>
      <c r="F217" s="161"/>
      <c r="G217" s="162"/>
      <c r="H217" s="163"/>
      <c r="I217" s="164"/>
    </row>
    <row r="218" spans="1:9" ht="15.75">
      <c r="A218" s="75"/>
      <c r="B218" s="40"/>
      <c r="C218" s="41"/>
      <c r="D218" s="71"/>
      <c r="E218" s="145" t="s">
        <v>118</v>
      </c>
      <c r="F218" s="161"/>
      <c r="G218" s="162"/>
      <c r="H218" s="163"/>
      <c r="I218" s="164"/>
    </row>
    <row r="219" spans="1:9" ht="15.75">
      <c r="A219" s="75"/>
      <c r="B219" s="40"/>
      <c r="C219" s="41"/>
      <c r="D219" s="71"/>
      <c r="E219" s="145" t="s">
        <v>118</v>
      </c>
      <c r="F219" s="161"/>
      <c r="G219" s="162"/>
      <c r="H219" s="163"/>
      <c r="I219" s="164"/>
    </row>
    <row r="220" spans="1:9" ht="36">
      <c r="A220" s="75">
        <v>2420</v>
      </c>
      <c r="B220" s="42" t="s">
        <v>165</v>
      </c>
      <c r="C220" s="39">
        <v>2</v>
      </c>
      <c r="D220" s="70">
        <v>0</v>
      </c>
      <c r="E220" s="153" t="s">
        <v>399</v>
      </c>
      <c r="F220" s="154" t="s">
        <v>400</v>
      </c>
      <c r="G220" s="183">
        <v>84127.8</v>
      </c>
      <c r="H220" s="183">
        <v>8154.5</v>
      </c>
      <c r="I220" s="185">
        <v>75973.3</v>
      </c>
    </row>
    <row r="221" spans="1:9" s="12" customFormat="1" ht="10.5" customHeight="1">
      <c r="A221" s="75"/>
      <c r="B221" s="37"/>
      <c r="C221" s="39"/>
      <c r="D221" s="70"/>
      <c r="E221" s="145" t="s">
        <v>80</v>
      </c>
      <c r="F221" s="154"/>
      <c r="G221" s="155"/>
      <c r="H221" s="156"/>
      <c r="I221" s="157"/>
    </row>
    <row r="222" spans="1:9" ht="15.75">
      <c r="A222" s="75">
        <v>2421</v>
      </c>
      <c r="B222" s="43" t="s">
        <v>165</v>
      </c>
      <c r="C222" s="41">
        <v>2</v>
      </c>
      <c r="D222" s="71">
        <v>1</v>
      </c>
      <c r="E222" s="145" t="s">
        <v>401</v>
      </c>
      <c r="F222" s="168" t="s">
        <v>402</v>
      </c>
      <c r="G222" s="183">
        <v>84127.8</v>
      </c>
      <c r="H222" s="183">
        <v>8154.5</v>
      </c>
      <c r="I222" s="164"/>
    </row>
    <row r="223" spans="1:9" ht="36">
      <c r="A223" s="75"/>
      <c r="B223" s="40"/>
      <c r="C223" s="41"/>
      <c r="D223" s="71"/>
      <c r="E223" s="145" t="s">
        <v>117</v>
      </c>
      <c r="F223" s="161"/>
      <c r="G223" s="162"/>
      <c r="H223" s="163"/>
      <c r="I223" s="164"/>
    </row>
    <row r="224" spans="1:9" ht="15.75">
      <c r="A224" s="75"/>
      <c r="B224" s="40"/>
      <c r="C224" s="41"/>
      <c r="D224" s="71"/>
      <c r="E224" s="244">
        <v>4111</v>
      </c>
      <c r="F224" s="161"/>
      <c r="G224" s="183">
        <v>7154.5</v>
      </c>
      <c r="H224" s="183">
        <v>8154.5</v>
      </c>
      <c r="I224" s="164"/>
    </row>
    <row r="225" spans="1:9" ht="15.75">
      <c r="A225" s="75"/>
      <c r="B225" s="40"/>
      <c r="C225" s="41"/>
      <c r="D225" s="71"/>
      <c r="E225" s="247"/>
      <c r="F225" s="161"/>
      <c r="G225" s="169"/>
      <c r="H225" s="169"/>
      <c r="I225" s="164"/>
    </row>
    <row r="226" spans="1:9" ht="15.75">
      <c r="A226" s="75">
        <v>2422</v>
      </c>
      <c r="B226" s="43" t="s">
        <v>165</v>
      </c>
      <c r="C226" s="41">
        <v>2</v>
      </c>
      <c r="D226" s="71">
        <v>2</v>
      </c>
      <c r="E226" s="145" t="s">
        <v>403</v>
      </c>
      <c r="F226" s="168" t="s">
        <v>404</v>
      </c>
      <c r="G226" s="162"/>
      <c r="H226" s="163"/>
      <c r="I226" s="164"/>
    </row>
    <row r="227" spans="1:9" ht="36">
      <c r="A227" s="75"/>
      <c r="B227" s="40"/>
      <c r="C227" s="41"/>
      <c r="D227" s="71"/>
      <c r="E227" s="145" t="s">
        <v>117</v>
      </c>
      <c r="F227" s="161"/>
      <c r="G227" s="162"/>
      <c r="H227" s="163"/>
      <c r="I227" s="164"/>
    </row>
    <row r="228" spans="1:9" ht="15.75">
      <c r="A228" s="75"/>
      <c r="B228" s="40"/>
      <c r="C228" s="41"/>
      <c r="D228" s="71"/>
      <c r="E228" s="145" t="s">
        <v>118</v>
      </c>
      <c r="F228" s="161"/>
      <c r="G228" s="162"/>
      <c r="H228" s="163"/>
      <c r="I228" s="164"/>
    </row>
    <row r="229" spans="1:9" ht="15.75">
      <c r="A229" s="75"/>
      <c r="B229" s="40"/>
      <c r="C229" s="41"/>
      <c r="D229" s="71"/>
      <c r="E229" s="145" t="s">
        <v>118</v>
      </c>
      <c r="F229" s="161"/>
      <c r="G229" s="162"/>
      <c r="H229" s="163"/>
      <c r="I229" s="164"/>
    </row>
    <row r="230" spans="1:9" ht="15.75">
      <c r="A230" s="75">
        <v>2423</v>
      </c>
      <c r="B230" s="43" t="s">
        <v>165</v>
      </c>
      <c r="C230" s="41">
        <v>2</v>
      </c>
      <c r="D230" s="71">
        <v>3</v>
      </c>
      <c r="E230" s="145" t="s">
        <v>405</v>
      </c>
      <c r="F230" s="168" t="s">
        <v>406</v>
      </c>
      <c r="G230" s="162"/>
      <c r="H230" s="163"/>
      <c r="I230" s="164"/>
    </row>
    <row r="231" spans="1:9" ht="36">
      <c r="A231" s="75"/>
      <c r="B231" s="40"/>
      <c r="C231" s="41"/>
      <c r="D231" s="71"/>
      <c r="E231" s="145" t="s">
        <v>117</v>
      </c>
      <c r="F231" s="161"/>
      <c r="G231" s="162"/>
      <c r="H231" s="163"/>
      <c r="I231" s="164"/>
    </row>
    <row r="232" spans="1:9" ht="15.75">
      <c r="A232" s="75"/>
      <c r="B232" s="40"/>
      <c r="C232" s="41"/>
      <c r="D232" s="71"/>
      <c r="E232" s="145" t="s">
        <v>118</v>
      </c>
      <c r="F232" s="161"/>
      <c r="G232" s="162"/>
      <c r="H232" s="163"/>
      <c r="I232" s="164"/>
    </row>
    <row r="233" spans="1:9" ht="15.75">
      <c r="A233" s="75"/>
      <c r="B233" s="40"/>
      <c r="C233" s="41"/>
      <c r="D233" s="71"/>
      <c r="E233" s="145" t="s">
        <v>118</v>
      </c>
      <c r="F233" s="161"/>
      <c r="G233" s="162"/>
      <c r="H233" s="163"/>
      <c r="I233" s="164"/>
    </row>
    <row r="234" spans="1:9" ht="15.75">
      <c r="A234" s="75">
        <v>2424</v>
      </c>
      <c r="B234" s="43" t="s">
        <v>165</v>
      </c>
      <c r="C234" s="41">
        <v>2</v>
      </c>
      <c r="D234" s="71">
        <v>4</v>
      </c>
      <c r="E234" s="145" t="s">
        <v>166</v>
      </c>
      <c r="F234" s="168"/>
      <c r="G234" s="185">
        <v>75973.3</v>
      </c>
      <c r="H234" s="163"/>
      <c r="I234" s="185">
        <v>75973.3</v>
      </c>
    </row>
    <row r="235" spans="1:9" ht="36">
      <c r="A235" s="75"/>
      <c r="B235" s="40"/>
      <c r="C235" s="41"/>
      <c r="D235" s="71"/>
      <c r="E235" s="145" t="s">
        <v>117</v>
      </c>
      <c r="F235" s="161"/>
      <c r="G235" s="162"/>
      <c r="H235" s="163"/>
      <c r="I235" s="164"/>
    </row>
    <row r="236" spans="1:12" ht="15.75">
      <c r="A236" s="75"/>
      <c r="B236" s="40"/>
      <c r="C236" s="41"/>
      <c r="D236" s="71"/>
      <c r="E236" s="249">
        <v>5112</v>
      </c>
      <c r="F236" s="161"/>
      <c r="G236" s="185">
        <v>39573.3</v>
      </c>
      <c r="H236" s="163"/>
      <c r="I236" s="185">
        <v>39573.3</v>
      </c>
      <c r="L236" s="250"/>
    </row>
    <row r="237" spans="1:9" ht="15.75">
      <c r="A237" s="75"/>
      <c r="B237" s="40"/>
      <c r="C237" s="41"/>
      <c r="D237" s="71"/>
      <c r="E237" s="249">
        <v>5113</v>
      </c>
      <c r="F237" s="161"/>
      <c r="G237" s="250">
        <v>36400</v>
      </c>
      <c r="H237" s="163"/>
      <c r="I237" s="185">
        <v>36400</v>
      </c>
    </row>
    <row r="238" spans="1:9" ht="15.75">
      <c r="A238" s="75"/>
      <c r="B238" s="40"/>
      <c r="C238" s="41"/>
      <c r="D238" s="71"/>
      <c r="E238" s="145" t="s">
        <v>118</v>
      </c>
      <c r="F238" s="161"/>
      <c r="G238" s="162"/>
      <c r="H238" s="163"/>
      <c r="I238" s="164"/>
    </row>
    <row r="239" spans="1:9" ht="15.75">
      <c r="A239" s="75">
        <v>2430</v>
      </c>
      <c r="B239" s="42" t="s">
        <v>165</v>
      </c>
      <c r="C239" s="39">
        <v>3</v>
      </c>
      <c r="D239" s="70">
        <v>0</v>
      </c>
      <c r="E239" s="153" t="s">
        <v>407</v>
      </c>
      <c r="F239" s="154" t="s">
        <v>408</v>
      </c>
      <c r="G239" s="250">
        <v>17000</v>
      </c>
      <c r="H239" s="163"/>
      <c r="I239" s="250">
        <v>17000</v>
      </c>
    </row>
    <row r="240" spans="1:9" s="12" customFormat="1" ht="10.5" customHeight="1">
      <c r="A240" s="75"/>
      <c r="B240" s="37"/>
      <c r="C240" s="39"/>
      <c r="D240" s="70"/>
      <c r="E240" s="145" t="s">
        <v>80</v>
      </c>
      <c r="F240" s="154"/>
      <c r="G240" s="155"/>
      <c r="H240" s="156"/>
      <c r="I240" s="157"/>
    </row>
    <row r="241" spans="1:9" ht="15.75">
      <c r="A241" s="75">
        <v>2431</v>
      </c>
      <c r="B241" s="43" t="s">
        <v>165</v>
      </c>
      <c r="C241" s="41">
        <v>3</v>
      </c>
      <c r="D241" s="71">
        <v>1</v>
      </c>
      <c r="E241" s="145" t="s">
        <v>409</v>
      </c>
      <c r="F241" s="168" t="s">
        <v>410</v>
      </c>
      <c r="G241" s="162"/>
      <c r="H241" s="163"/>
      <c r="I241" s="164"/>
    </row>
    <row r="242" spans="1:9" ht="36">
      <c r="A242" s="75"/>
      <c r="B242" s="40"/>
      <c r="C242" s="41"/>
      <c r="D242" s="71"/>
      <c r="E242" s="145" t="s">
        <v>117</v>
      </c>
      <c r="F242" s="161"/>
      <c r="G242" s="162"/>
      <c r="H242" s="163"/>
      <c r="I242" s="164"/>
    </row>
    <row r="243" spans="1:9" ht="15.75">
      <c r="A243" s="75"/>
      <c r="B243" s="40"/>
      <c r="C243" s="41"/>
      <c r="D243" s="71"/>
      <c r="E243" s="249"/>
      <c r="F243" s="161"/>
      <c r="G243" s="250"/>
      <c r="H243" s="163"/>
      <c r="I243" s="250"/>
    </row>
    <row r="244" spans="1:9" ht="15.75">
      <c r="A244" s="75"/>
      <c r="B244" s="40"/>
      <c r="C244" s="41"/>
      <c r="D244" s="71"/>
      <c r="E244" s="145" t="s">
        <v>118</v>
      </c>
      <c r="F244" s="161"/>
      <c r="G244" s="162"/>
      <c r="H244" s="163"/>
      <c r="I244" s="164"/>
    </row>
    <row r="245" spans="1:9" ht="15.75">
      <c r="A245" s="75">
        <v>2432</v>
      </c>
      <c r="B245" s="43" t="s">
        <v>165</v>
      </c>
      <c r="C245" s="41">
        <v>3</v>
      </c>
      <c r="D245" s="71">
        <v>2</v>
      </c>
      <c r="E245" s="145" t="s">
        <v>411</v>
      </c>
      <c r="F245" s="168" t="s">
        <v>412</v>
      </c>
      <c r="G245" s="250">
        <v>17000</v>
      </c>
      <c r="H245" s="163"/>
      <c r="I245" s="250">
        <v>17000</v>
      </c>
    </row>
    <row r="246" spans="1:9" ht="36">
      <c r="A246" s="75"/>
      <c r="B246" s="40"/>
      <c r="C246" s="41"/>
      <c r="D246" s="71"/>
      <c r="E246" s="145" t="s">
        <v>117</v>
      </c>
      <c r="F246" s="161"/>
      <c r="G246" s="162"/>
      <c r="H246" s="163"/>
      <c r="I246" s="164"/>
    </row>
    <row r="247" spans="1:9" ht="15.75">
      <c r="A247" s="75"/>
      <c r="B247" s="40"/>
      <c r="C247" s="41"/>
      <c r="D247" s="71"/>
      <c r="E247" s="249">
        <v>5112</v>
      </c>
      <c r="F247" s="161"/>
      <c r="G247" s="250">
        <v>17000</v>
      </c>
      <c r="H247" s="163"/>
      <c r="I247" s="250">
        <v>17000</v>
      </c>
    </row>
    <row r="248" spans="1:9" ht="15.75">
      <c r="A248" s="75"/>
      <c r="B248" s="40"/>
      <c r="C248" s="41"/>
      <c r="D248" s="71"/>
      <c r="E248" s="145" t="s">
        <v>118</v>
      </c>
      <c r="F248" s="161"/>
      <c r="G248" s="162"/>
      <c r="H248" s="163"/>
      <c r="I248" s="164"/>
    </row>
    <row r="249" spans="1:9" ht="15.75">
      <c r="A249" s="75">
        <v>2433</v>
      </c>
      <c r="B249" s="43" t="s">
        <v>165</v>
      </c>
      <c r="C249" s="41">
        <v>3</v>
      </c>
      <c r="D249" s="71">
        <v>3</v>
      </c>
      <c r="E249" s="145" t="s">
        <v>413</v>
      </c>
      <c r="F249" s="168" t="s">
        <v>414</v>
      </c>
      <c r="G249" s="162"/>
      <c r="H249" s="163"/>
      <c r="I249" s="164"/>
    </row>
    <row r="250" spans="1:9" ht="36">
      <c r="A250" s="75"/>
      <c r="B250" s="40"/>
      <c r="C250" s="41"/>
      <c r="D250" s="71"/>
      <c r="E250" s="145" t="s">
        <v>117</v>
      </c>
      <c r="F250" s="161"/>
      <c r="G250" s="162"/>
      <c r="H250" s="163"/>
      <c r="I250" s="164"/>
    </row>
    <row r="251" spans="1:9" ht="15.75">
      <c r="A251" s="75"/>
      <c r="B251" s="40"/>
      <c r="C251" s="41"/>
      <c r="D251" s="71"/>
      <c r="E251" s="145" t="s">
        <v>118</v>
      </c>
      <c r="F251" s="161"/>
      <c r="G251" s="162"/>
      <c r="H251" s="163"/>
      <c r="I251" s="164"/>
    </row>
    <row r="252" spans="1:9" ht="15.75">
      <c r="A252" s="75"/>
      <c r="B252" s="40"/>
      <c r="C252" s="41"/>
      <c r="D252" s="71"/>
      <c r="E252" s="145" t="s">
        <v>118</v>
      </c>
      <c r="F252" s="161"/>
      <c r="G252" s="162"/>
      <c r="H252" s="163"/>
      <c r="I252" s="164"/>
    </row>
    <row r="253" spans="1:9" ht="24">
      <c r="A253" s="75">
        <v>2440</v>
      </c>
      <c r="B253" s="42" t="s">
        <v>165</v>
      </c>
      <c r="C253" s="39">
        <v>4</v>
      </c>
      <c r="D253" s="70">
        <v>0</v>
      </c>
      <c r="E253" s="153" t="s">
        <v>421</v>
      </c>
      <c r="F253" s="154" t="s">
        <v>422</v>
      </c>
      <c r="G253" s="162"/>
      <c r="H253" s="163"/>
      <c r="I253" s="164"/>
    </row>
    <row r="254" spans="1:9" s="12" customFormat="1" ht="10.5" customHeight="1">
      <c r="A254" s="75"/>
      <c r="B254" s="37"/>
      <c r="C254" s="39"/>
      <c r="D254" s="70"/>
      <c r="E254" s="145" t="s">
        <v>80</v>
      </c>
      <c r="F254" s="154"/>
      <c r="G254" s="155"/>
      <c r="H254" s="156"/>
      <c r="I254" s="157"/>
    </row>
    <row r="255" spans="1:9" ht="28.5">
      <c r="A255" s="75">
        <v>2441</v>
      </c>
      <c r="B255" s="43" t="s">
        <v>165</v>
      </c>
      <c r="C255" s="41">
        <v>4</v>
      </c>
      <c r="D255" s="71">
        <v>1</v>
      </c>
      <c r="E255" s="145" t="s">
        <v>423</v>
      </c>
      <c r="F255" s="168" t="s">
        <v>424</v>
      </c>
      <c r="G255" s="162"/>
      <c r="H255" s="163"/>
      <c r="I255" s="164"/>
    </row>
    <row r="256" spans="1:9" ht="36">
      <c r="A256" s="75"/>
      <c r="B256" s="40"/>
      <c r="C256" s="41"/>
      <c r="D256" s="71"/>
      <c r="E256" s="145" t="s">
        <v>117</v>
      </c>
      <c r="F256" s="161"/>
      <c r="G256" s="162"/>
      <c r="H256" s="163"/>
      <c r="I256" s="164"/>
    </row>
    <row r="257" spans="1:9" ht="15.75">
      <c r="A257" s="75"/>
      <c r="B257" s="40"/>
      <c r="C257" s="41"/>
      <c r="D257" s="71"/>
      <c r="E257" s="145" t="s">
        <v>118</v>
      </c>
      <c r="F257" s="161"/>
      <c r="G257" s="162"/>
      <c r="H257" s="163"/>
      <c r="I257" s="164"/>
    </row>
    <row r="258" spans="1:9" ht="15.75">
      <c r="A258" s="75"/>
      <c r="B258" s="40"/>
      <c r="C258" s="41"/>
      <c r="D258" s="71"/>
      <c r="E258" s="145" t="s">
        <v>118</v>
      </c>
      <c r="F258" s="161"/>
      <c r="G258" s="162"/>
      <c r="H258" s="163"/>
      <c r="I258" s="164"/>
    </row>
    <row r="259" spans="1:9" ht="15.75">
      <c r="A259" s="75">
        <v>2442</v>
      </c>
      <c r="B259" s="43" t="s">
        <v>165</v>
      </c>
      <c r="C259" s="41">
        <v>4</v>
      </c>
      <c r="D259" s="71">
        <v>2</v>
      </c>
      <c r="E259" s="145" t="s">
        <v>425</v>
      </c>
      <c r="F259" s="168" t="s">
        <v>426</v>
      </c>
      <c r="G259" s="162"/>
      <c r="H259" s="163"/>
      <c r="I259" s="164"/>
    </row>
    <row r="260" spans="1:9" ht="36">
      <c r="A260" s="75"/>
      <c r="B260" s="40"/>
      <c r="C260" s="41"/>
      <c r="D260" s="71"/>
      <c r="E260" s="145" t="s">
        <v>117</v>
      </c>
      <c r="F260" s="161"/>
      <c r="G260" s="162"/>
      <c r="H260" s="163"/>
      <c r="I260" s="164"/>
    </row>
    <row r="261" spans="1:9" ht="15.75">
      <c r="A261" s="75"/>
      <c r="B261" s="40"/>
      <c r="C261" s="41"/>
      <c r="D261" s="71"/>
      <c r="E261" s="145" t="s">
        <v>118</v>
      </c>
      <c r="F261" s="161"/>
      <c r="G261" s="162"/>
      <c r="H261" s="163"/>
      <c r="I261" s="164"/>
    </row>
    <row r="262" spans="1:9" ht="15.75">
      <c r="A262" s="75"/>
      <c r="B262" s="40"/>
      <c r="C262" s="41"/>
      <c r="D262" s="71"/>
      <c r="E262" s="145" t="s">
        <v>118</v>
      </c>
      <c r="F262" s="161"/>
      <c r="G262" s="162"/>
      <c r="H262" s="163"/>
      <c r="I262" s="164"/>
    </row>
    <row r="263" spans="1:9" ht="15.75">
      <c r="A263" s="75">
        <v>2443</v>
      </c>
      <c r="B263" s="43" t="s">
        <v>165</v>
      </c>
      <c r="C263" s="41">
        <v>4</v>
      </c>
      <c r="D263" s="71">
        <v>3</v>
      </c>
      <c r="E263" s="145" t="s">
        <v>427</v>
      </c>
      <c r="F263" s="168" t="s">
        <v>428</v>
      </c>
      <c r="G263" s="162"/>
      <c r="H263" s="163"/>
      <c r="I263" s="164"/>
    </row>
    <row r="264" spans="1:9" ht="36">
      <c r="A264" s="75"/>
      <c r="B264" s="40"/>
      <c r="C264" s="41"/>
      <c r="D264" s="71"/>
      <c r="E264" s="145" t="s">
        <v>117</v>
      </c>
      <c r="F264" s="161"/>
      <c r="G264" s="162"/>
      <c r="H264" s="163"/>
      <c r="I264" s="164"/>
    </row>
    <row r="265" spans="1:9" ht="15.75">
      <c r="A265" s="75"/>
      <c r="B265" s="40"/>
      <c r="C265" s="41"/>
      <c r="D265" s="71"/>
      <c r="E265" s="145" t="s">
        <v>118</v>
      </c>
      <c r="F265" s="161"/>
      <c r="G265" s="162"/>
      <c r="H265" s="163"/>
      <c r="I265" s="164"/>
    </row>
    <row r="266" spans="1:9" ht="15.75">
      <c r="A266" s="75"/>
      <c r="B266" s="40"/>
      <c r="C266" s="41"/>
      <c r="D266" s="71"/>
      <c r="E266" s="145" t="s">
        <v>118</v>
      </c>
      <c r="F266" s="161"/>
      <c r="G266" s="162"/>
      <c r="H266" s="163"/>
      <c r="I266" s="164"/>
    </row>
    <row r="267" spans="1:9" ht="15">
      <c r="A267" s="75">
        <v>2450</v>
      </c>
      <c r="B267" s="42" t="s">
        <v>165</v>
      </c>
      <c r="C267" s="39">
        <v>5</v>
      </c>
      <c r="D267" s="70">
        <v>0</v>
      </c>
      <c r="E267" s="153" t="s">
        <v>429</v>
      </c>
      <c r="F267" s="179" t="s">
        <v>430</v>
      </c>
      <c r="G267" s="169">
        <v>90223.8</v>
      </c>
      <c r="H267" s="169">
        <v>59300</v>
      </c>
      <c r="I267" s="169">
        <f>SUM(I269:I273)</f>
        <v>30923.8</v>
      </c>
    </row>
    <row r="268" spans="1:9" s="12" customFormat="1" ht="10.5" customHeight="1">
      <c r="A268" s="75"/>
      <c r="B268" s="37"/>
      <c r="C268" s="39"/>
      <c r="D268" s="70"/>
      <c r="E268" s="145" t="s">
        <v>80</v>
      </c>
      <c r="F268" s="154"/>
      <c r="G268" s="155"/>
      <c r="H268" s="156"/>
      <c r="I268" s="155"/>
    </row>
    <row r="269" spans="1:9" ht="15">
      <c r="A269" s="75">
        <v>2451</v>
      </c>
      <c r="B269" s="43" t="s">
        <v>165</v>
      </c>
      <c r="C269" s="41">
        <v>5</v>
      </c>
      <c r="D269" s="71">
        <v>1</v>
      </c>
      <c r="E269" s="145" t="s">
        <v>431</v>
      </c>
      <c r="F269" s="168" t="s">
        <v>432</v>
      </c>
      <c r="G269" s="169">
        <f>SUM(G271:G275)</f>
        <v>90223.8</v>
      </c>
      <c r="H269" s="169">
        <f>SUM(H271:H275)</f>
        <v>59300</v>
      </c>
      <c r="I269" s="169">
        <f>SUM(I271:I275)</f>
        <v>30923.8</v>
      </c>
    </row>
    <row r="270" spans="1:9" ht="36">
      <c r="A270" s="75"/>
      <c r="B270" s="40"/>
      <c r="C270" s="41"/>
      <c r="D270" s="71"/>
      <c r="E270" s="145" t="s">
        <v>117</v>
      </c>
      <c r="F270" s="161"/>
      <c r="G270" s="162"/>
      <c r="H270" s="163"/>
      <c r="I270" s="164"/>
    </row>
    <row r="271" spans="1:9" ht="15.75">
      <c r="A271" s="75"/>
      <c r="B271" s="40"/>
      <c r="C271" s="41"/>
      <c r="D271" s="71"/>
      <c r="E271" s="247">
        <v>4239</v>
      </c>
      <c r="F271" s="161"/>
      <c r="G271" s="263">
        <v>1000</v>
      </c>
      <c r="H271" s="263">
        <v>1000</v>
      </c>
      <c r="I271" s="248"/>
    </row>
    <row r="272" spans="1:9" ht="15">
      <c r="A272" s="75"/>
      <c r="B272" s="40"/>
      <c r="C272" s="41"/>
      <c r="D272" s="71"/>
      <c r="E272" s="247">
        <v>4251</v>
      </c>
      <c r="F272" s="161"/>
      <c r="G272" s="169">
        <v>53800</v>
      </c>
      <c r="H272" s="169">
        <v>53800</v>
      </c>
      <c r="I272" s="169"/>
    </row>
    <row r="273" spans="1:9" ht="15">
      <c r="A273" s="75"/>
      <c r="B273" s="40"/>
      <c r="C273" s="41"/>
      <c r="D273" s="71"/>
      <c r="E273" s="247">
        <v>4269</v>
      </c>
      <c r="F273" s="161"/>
      <c r="G273" s="263">
        <v>4500</v>
      </c>
      <c r="H273" s="263">
        <v>4500</v>
      </c>
      <c r="I273" s="169"/>
    </row>
    <row r="274" spans="1:9" ht="15.75">
      <c r="A274" s="75"/>
      <c r="B274" s="40"/>
      <c r="C274" s="41"/>
      <c r="D274" s="71"/>
      <c r="E274" s="244">
        <v>5113</v>
      </c>
      <c r="F274" s="161"/>
      <c r="G274" s="169">
        <v>26423.8</v>
      </c>
      <c r="H274" s="163"/>
      <c r="I274" s="169">
        <v>26423.8</v>
      </c>
    </row>
    <row r="275" spans="1:9" ht="15">
      <c r="A275" s="75"/>
      <c r="B275" s="40"/>
      <c r="C275" s="41"/>
      <c r="D275" s="71"/>
      <c r="E275" s="244">
        <v>5134</v>
      </c>
      <c r="F275" s="161"/>
      <c r="G275" s="169">
        <v>4500</v>
      </c>
      <c r="H275" s="192"/>
      <c r="I275" s="170">
        <v>4500</v>
      </c>
    </row>
    <row r="276" spans="1:9" ht="15.75">
      <c r="A276" s="75">
        <v>2452</v>
      </c>
      <c r="B276" s="43" t="s">
        <v>165</v>
      </c>
      <c r="C276" s="41">
        <v>5</v>
      </c>
      <c r="D276" s="71">
        <v>2</v>
      </c>
      <c r="E276" s="145" t="s">
        <v>433</v>
      </c>
      <c r="F276" s="168" t="s">
        <v>434</v>
      </c>
      <c r="G276" s="162"/>
      <c r="H276" s="163"/>
      <c r="I276" s="164"/>
    </row>
    <row r="277" spans="1:9" ht="36">
      <c r="A277" s="75"/>
      <c r="B277" s="40"/>
      <c r="C277" s="41"/>
      <c r="D277" s="71"/>
      <c r="E277" s="145" t="s">
        <v>117</v>
      </c>
      <c r="F277" s="161"/>
      <c r="G277" s="162"/>
      <c r="H277" s="163"/>
      <c r="I277" s="164"/>
    </row>
    <row r="278" spans="1:9" ht="15.75">
      <c r="A278" s="75"/>
      <c r="B278" s="40"/>
      <c r="C278" s="41"/>
      <c r="D278" s="71"/>
      <c r="E278" s="145" t="s">
        <v>118</v>
      </c>
      <c r="F278" s="161"/>
      <c r="G278" s="162"/>
      <c r="H278" s="163"/>
      <c r="I278" s="164"/>
    </row>
    <row r="279" spans="1:9" ht="15.75">
      <c r="A279" s="75"/>
      <c r="B279" s="40"/>
      <c r="C279" s="41"/>
      <c r="D279" s="71"/>
      <c r="E279" s="145" t="s">
        <v>118</v>
      </c>
      <c r="F279" s="161"/>
      <c r="G279" s="162"/>
      <c r="H279" s="163"/>
      <c r="I279" s="164"/>
    </row>
    <row r="280" spans="1:9" ht="15.75">
      <c r="A280" s="75">
        <v>2453</v>
      </c>
      <c r="B280" s="43" t="s">
        <v>165</v>
      </c>
      <c r="C280" s="41">
        <v>5</v>
      </c>
      <c r="D280" s="71">
        <v>3</v>
      </c>
      <c r="E280" s="145" t="s">
        <v>435</v>
      </c>
      <c r="F280" s="168" t="s">
        <v>436</v>
      </c>
      <c r="G280" s="162"/>
      <c r="H280" s="163"/>
      <c r="I280" s="164"/>
    </row>
    <row r="281" spans="1:9" ht="36">
      <c r="A281" s="75"/>
      <c r="B281" s="40"/>
      <c r="C281" s="41"/>
      <c r="D281" s="71"/>
      <c r="E281" s="145" t="s">
        <v>117</v>
      </c>
      <c r="F281" s="161"/>
      <c r="G281" s="162"/>
      <c r="H281" s="163"/>
      <c r="I281" s="164"/>
    </row>
    <row r="282" spans="1:9" ht="15.75">
      <c r="A282" s="75"/>
      <c r="B282" s="40"/>
      <c r="C282" s="41"/>
      <c r="D282" s="71"/>
      <c r="E282" s="145" t="s">
        <v>118</v>
      </c>
      <c r="F282" s="161"/>
      <c r="G282" s="162"/>
      <c r="H282" s="163"/>
      <c r="I282" s="164"/>
    </row>
    <row r="283" spans="1:9" ht="15.75">
      <c r="A283" s="75"/>
      <c r="B283" s="40"/>
      <c r="C283" s="41"/>
      <c r="D283" s="71"/>
      <c r="E283" s="145" t="s">
        <v>118</v>
      </c>
      <c r="F283" s="161"/>
      <c r="G283" s="162"/>
      <c r="H283" s="163"/>
      <c r="I283" s="164"/>
    </row>
    <row r="284" spans="1:9" ht="15.75">
      <c r="A284" s="75">
        <v>2454</v>
      </c>
      <c r="B284" s="43" t="s">
        <v>165</v>
      </c>
      <c r="C284" s="41">
        <v>5</v>
      </c>
      <c r="D284" s="71">
        <v>4</v>
      </c>
      <c r="E284" s="145" t="s">
        <v>437</v>
      </c>
      <c r="F284" s="168" t="s">
        <v>438</v>
      </c>
      <c r="G284" s="162"/>
      <c r="H284" s="163"/>
      <c r="I284" s="164"/>
    </row>
    <row r="285" spans="1:9" ht="36">
      <c r="A285" s="75"/>
      <c r="B285" s="40"/>
      <c r="C285" s="41"/>
      <c r="D285" s="71"/>
      <c r="E285" s="145" t="s">
        <v>117</v>
      </c>
      <c r="F285" s="161"/>
      <c r="G285" s="162"/>
      <c r="H285" s="163"/>
      <c r="I285" s="164"/>
    </row>
    <row r="286" spans="1:9" ht="15.75">
      <c r="A286" s="75"/>
      <c r="B286" s="40"/>
      <c r="C286" s="41"/>
      <c r="D286" s="71"/>
      <c r="E286" s="145" t="s">
        <v>118</v>
      </c>
      <c r="F286" s="161"/>
      <c r="G286" s="162"/>
      <c r="H286" s="163"/>
      <c r="I286" s="164"/>
    </row>
    <row r="287" spans="1:9" ht="15.75">
      <c r="A287" s="75"/>
      <c r="B287" s="40"/>
      <c r="C287" s="41"/>
      <c r="D287" s="71"/>
      <c r="E287" s="145" t="s">
        <v>118</v>
      </c>
      <c r="F287" s="161"/>
      <c r="G287" s="162"/>
      <c r="H287" s="163"/>
      <c r="I287" s="164"/>
    </row>
    <row r="288" spans="1:9" ht="15.75">
      <c r="A288" s="75">
        <v>2455</v>
      </c>
      <c r="B288" s="43" t="s">
        <v>165</v>
      </c>
      <c r="C288" s="41">
        <v>5</v>
      </c>
      <c r="D288" s="71">
        <v>5</v>
      </c>
      <c r="E288" s="145" t="s">
        <v>439</v>
      </c>
      <c r="F288" s="168" t="s">
        <v>440</v>
      </c>
      <c r="G288" s="162"/>
      <c r="H288" s="163"/>
      <c r="I288" s="164"/>
    </row>
    <row r="289" spans="1:9" ht="36">
      <c r="A289" s="75"/>
      <c r="B289" s="40"/>
      <c r="C289" s="41"/>
      <c r="D289" s="71"/>
      <c r="E289" s="145" t="s">
        <v>117</v>
      </c>
      <c r="F289" s="161"/>
      <c r="G289" s="162"/>
      <c r="H289" s="163"/>
      <c r="I289" s="164"/>
    </row>
    <row r="290" spans="1:9" ht="15.75">
      <c r="A290" s="75"/>
      <c r="B290" s="40"/>
      <c r="C290" s="41"/>
      <c r="D290" s="71"/>
      <c r="E290" s="145" t="s">
        <v>118</v>
      </c>
      <c r="F290" s="161"/>
      <c r="G290" s="162"/>
      <c r="H290" s="163"/>
      <c r="I290" s="164"/>
    </row>
    <row r="291" spans="1:9" ht="15.75">
      <c r="A291" s="75"/>
      <c r="B291" s="40"/>
      <c r="C291" s="41"/>
      <c r="D291" s="71"/>
      <c r="E291" s="145" t="s">
        <v>118</v>
      </c>
      <c r="F291" s="161"/>
      <c r="G291" s="162"/>
      <c r="H291" s="163"/>
      <c r="I291" s="164"/>
    </row>
    <row r="292" spans="1:9" ht="15.75">
      <c r="A292" s="75">
        <v>2460</v>
      </c>
      <c r="B292" s="42" t="s">
        <v>165</v>
      </c>
      <c r="C292" s="39">
        <v>6</v>
      </c>
      <c r="D292" s="70">
        <v>0</v>
      </c>
      <c r="E292" s="153" t="s">
        <v>441</v>
      </c>
      <c r="F292" s="154" t="s">
        <v>442</v>
      </c>
      <c r="G292" s="162"/>
      <c r="H292" s="163"/>
      <c r="I292" s="164"/>
    </row>
    <row r="293" spans="1:9" s="12" customFormat="1" ht="10.5" customHeight="1">
      <c r="A293" s="75"/>
      <c r="B293" s="37"/>
      <c r="C293" s="39"/>
      <c r="D293" s="70"/>
      <c r="E293" s="145" t="s">
        <v>80</v>
      </c>
      <c r="F293" s="154"/>
      <c r="G293" s="155"/>
      <c r="H293" s="156"/>
      <c r="I293" s="157"/>
    </row>
    <row r="294" spans="1:9" ht="15.75">
      <c r="A294" s="75">
        <v>2461</v>
      </c>
      <c r="B294" s="43" t="s">
        <v>165</v>
      </c>
      <c r="C294" s="41">
        <v>6</v>
      </c>
      <c r="D294" s="71">
        <v>1</v>
      </c>
      <c r="E294" s="145" t="s">
        <v>443</v>
      </c>
      <c r="F294" s="168" t="s">
        <v>442</v>
      </c>
      <c r="G294" s="162"/>
      <c r="H294" s="163"/>
      <c r="I294" s="164"/>
    </row>
    <row r="295" spans="1:9" ht="36">
      <c r="A295" s="75"/>
      <c r="B295" s="40"/>
      <c r="C295" s="41"/>
      <c r="D295" s="71"/>
      <c r="E295" s="145" t="s">
        <v>117</v>
      </c>
      <c r="F295" s="161"/>
      <c r="G295" s="162"/>
      <c r="H295" s="163"/>
      <c r="I295" s="164"/>
    </row>
    <row r="296" spans="1:9" ht="15.75">
      <c r="A296" s="75"/>
      <c r="B296" s="40"/>
      <c r="C296" s="41"/>
      <c r="D296" s="71"/>
      <c r="E296" s="145" t="s">
        <v>118</v>
      </c>
      <c r="F296" s="161"/>
      <c r="G296" s="162"/>
      <c r="H296" s="163"/>
      <c r="I296" s="164"/>
    </row>
    <row r="297" spans="1:9" ht="15.75">
      <c r="A297" s="75"/>
      <c r="B297" s="40"/>
      <c r="C297" s="41"/>
      <c r="D297" s="71"/>
      <c r="E297" s="145" t="s">
        <v>118</v>
      </c>
      <c r="F297" s="161"/>
      <c r="G297" s="162"/>
      <c r="H297" s="163"/>
      <c r="I297" s="164"/>
    </row>
    <row r="298" spans="1:9" ht="15.75">
      <c r="A298" s="75">
        <v>2470</v>
      </c>
      <c r="B298" s="42" t="s">
        <v>165</v>
      </c>
      <c r="C298" s="39">
        <v>7</v>
      </c>
      <c r="D298" s="70">
        <v>0</v>
      </c>
      <c r="E298" s="153" t="s">
        <v>444</v>
      </c>
      <c r="F298" s="179" t="s">
        <v>445</v>
      </c>
      <c r="G298" s="162"/>
      <c r="H298" s="163"/>
      <c r="I298" s="164"/>
    </row>
    <row r="299" spans="1:9" s="12" customFormat="1" ht="10.5" customHeight="1">
      <c r="A299" s="75"/>
      <c r="B299" s="37"/>
      <c r="C299" s="39"/>
      <c r="D299" s="70"/>
      <c r="E299" s="145" t="s">
        <v>80</v>
      </c>
      <c r="F299" s="154"/>
      <c r="G299" s="155"/>
      <c r="H299" s="156"/>
      <c r="I299" s="157"/>
    </row>
    <row r="300" spans="1:9" ht="24">
      <c r="A300" s="75">
        <v>2471</v>
      </c>
      <c r="B300" s="43" t="s">
        <v>165</v>
      </c>
      <c r="C300" s="41">
        <v>7</v>
      </c>
      <c r="D300" s="71">
        <v>1</v>
      </c>
      <c r="E300" s="145" t="s">
        <v>446</v>
      </c>
      <c r="F300" s="168" t="s">
        <v>447</v>
      </c>
      <c r="G300" s="162"/>
      <c r="H300" s="163"/>
      <c r="I300" s="164"/>
    </row>
    <row r="301" spans="1:9" ht="36">
      <c r="A301" s="75"/>
      <c r="B301" s="40"/>
      <c r="C301" s="41"/>
      <c r="D301" s="71"/>
      <c r="E301" s="145" t="s">
        <v>117</v>
      </c>
      <c r="F301" s="161"/>
      <c r="G301" s="162"/>
      <c r="H301" s="163"/>
      <c r="I301" s="164"/>
    </row>
    <row r="302" spans="1:9" ht="15.75">
      <c r="A302" s="75"/>
      <c r="B302" s="40"/>
      <c r="C302" s="41"/>
      <c r="D302" s="71"/>
      <c r="E302" s="145" t="s">
        <v>118</v>
      </c>
      <c r="F302" s="161"/>
      <c r="G302" s="162"/>
      <c r="H302" s="163"/>
      <c r="I302" s="164"/>
    </row>
    <row r="303" spans="1:9" ht="15.75">
      <c r="A303" s="75"/>
      <c r="B303" s="40"/>
      <c r="C303" s="41"/>
      <c r="D303" s="71"/>
      <c r="E303" s="145" t="s">
        <v>118</v>
      </c>
      <c r="F303" s="161"/>
      <c r="G303" s="162"/>
      <c r="H303" s="163"/>
      <c r="I303" s="164"/>
    </row>
    <row r="304" spans="1:9" ht="15.75">
      <c r="A304" s="75">
        <v>2472</v>
      </c>
      <c r="B304" s="43" t="s">
        <v>165</v>
      </c>
      <c r="C304" s="41">
        <v>7</v>
      </c>
      <c r="D304" s="71">
        <v>2</v>
      </c>
      <c r="E304" s="145" t="s">
        <v>448</v>
      </c>
      <c r="F304" s="188" t="s">
        <v>449</v>
      </c>
      <c r="G304" s="162"/>
      <c r="H304" s="163"/>
      <c r="I304" s="164"/>
    </row>
    <row r="305" spans="1:9" ht="36">
      <c r="A305" s="75"/>
      <c r="B305" s="40"/>
      <c r="C305" s="41"/>
      <c r="D305" s="71"/>
      <c r="E305" s="145" t="s">
        <v>117</v>
      </c>
      <c r="F305" s="161"/>
      <c r="G305" s="162"/>
      <c r="H305" s="163"/>
      <c r="I305" s="164"/>
    </row>
    <row r="306" spans="1:9" ht="15.75">
      <c r="A306" s="75"/>
      <c r="B306" s="40"/>
      <c r="C306" s="41"/>
      <c r="D306" s="71"/>
      <c r="E306" s="145" t="s">
        <v>118</v>
      </c>
      <c r="F306" s="161"/>
      <c r="G306" s="162"/>
      <c r="H306" s="163"/>
      <c r="I306" s="164"/>
    </row>
    <row r="307" spans="1:9" ht="15.75">
      <c r="A307" s="75"/>
      <c r="B307" s="40"/>
      <c r="C307" s="41"/>
      <c r="D307" s="71"/>
      <c r="E307" s="145" t="s">
        <v>118</v>
      </c>
      <c r="F307" s="161"/>
      <c r="G307" s="162"/>
      <c r="H307" s="163"/>
      <c r="I307" s="164"/>
    </row>
    <row r="308" spans="1:9" ht="15.75">
      <c r="A308" s="75">
        <v>2473</v>
      </c>
      <c r="B308" s="43" t="s">
        <v>165</v>
      </c>
      <c r="C308" s="41">
        <v>7</v>
      </c>
      <c r="D308" s="71">
        <v>3</v>
      </c>
      <c r="E308" s="145" t="s">
        <v>450</v>
      </c>
      <c r="F308" s="168" t="s">
        <v>451</v>
      </c>
      <c r="G308" s="162"/>
      <c r="H308" s="163"/>
      <c r="I308" s="164"/>
    </row>
    <row r="309" spans="1:9" ht="36">
      <c r="A309" s="75"/>
      <c r="B309" s="40"/>
      <c r="C309" s="41"/>
      <c r="D309" s="71"/>
      <c r="E309" s="145" t="s">
        <v>117</v>
      </c>
      <c r="F309" s="161"/>
      <c r="G309" s="162"/>
      <c r="H309" s="163"/>
      <c r="I309" s="164"/>
    </row>
    <row r="310" spans="1:9" ht="15.75">
      <c r="A310" s="75"/>
      <c r="B310" s="40"/>
      <c r="C310" s="41"/>
      <c r="D310" s="71"/>
      <c r="E310" s="145" t="s">
        <v>118</v>
      </c>
      <c r="F310" s="161"/>
      <c r="G310" s="162"/>
      <c r="H310" s="163"/>
      <c r="I310" s="164"/>
    </row>
    <row r="311" spans="1:9" ht="15.75">
      <c r="A311" s="75"/>
      <c r="B311" s="40"/>
      <c r="C311" s="41"/>
      <c r="D311" s="71"/>
      <c r="E311" s="145" t="s">
        <v>118</v>
      </c>
      <c r="F311" s="161"/>
      <c r="G311" s="162"/>
      <c r="H311" s="163"/>
      <c r="I311" s="164"/>
    </row>
    <row r="312" spans="1:9" ht="15.75">
      <c r="A312" s="75">
        <v>2474</v>
      </c>
      <c r="B312" s="43" t="s">
        <v>165</v>
      </c>
      <c r="C312" s="41">
        <v>7</v>
      </c>
      <c r="D312" s="71">
        <v>4</v>
      </c>
      <c r="E312" s="145" t="s">
        <v>452</v>
      </c>
      <c r="F312" s="161" t="s">
        <v>453</v>
      </c>
      <c r="G312" s="162"/>
      <c r="H312" s="163"/>
      <c r="I312" s="164"/>
    </row>
    <row r="313" spans="1:9" ht="36">
      <c r="A313" s="75"/>
      <c r="B313" s="40"/>
      <c r="C313" s="41"/>
      <c r="D313" s="71"/>
      <c r="E313" s="145" t="s">
        <v>117</v>
      </c>
      <c r="F313" s="161"/>
      <c r="G313" s="162"/>
      <c r="H313" s="163"/>
      <c r="I313" s="164"/>
    </row>
    <row r="314" spans="1:9" ht="15.75">
      <c r="A314" s="75"/>
      <c r="B314" s="40"/>
      <c r="C314" s="41"/>
      <c r="D314" s="71"/>
      <c r="E314" s="145" t="s">
        <v>118</v>
      </c>
      <c r="F314" s="161"/>
      <c r="G314" s="162"/>
      <c r="H314" s="163"/>
      <c r="I314" s="164"/>
    </row>
    <row r="315" spans="1:9" ht="15.75">
      <c r="A315" s="75"/>
      <c r="B315" s="40"/>
      <c r="C315" s="41"/>
      <c r="D315" s="71"/>
      <c r="E315" s="145" t="s">
        <v>118</v>
      </c>
      <c r="F315" s="161"/>
      <c r="G315" s="162"/>
      <c r="H315" s="163"/>
      <c r="I315" s="164"/>
    </row>
    <row r="316" spans="1:9" ht="29.25" customHeight="1">
      <c r="A316" s="75">
        <v>2480</v>
      </c>
      <c r="B316" s="42" t="s">
        <v>165</v>
      </c>
      <c r="C316" s="39">
        <v>8</v>
      </c>
      <c r="D316" s="70">
        <v>0</v>
      </c>
      <c r="E316" s="153" t="s">
        <v>454</v>
      </c>
      <c r="F316" s="154" t="s">
        <v>455</v>
      </c>
      <c r="G316" s="162"/>
      <c r="H316" s="163"/>
      <c r="I316" s="164"/>
    </row>
    <row r="317" spans="1:9" s="12" customFormat="1" ht="10.5" customHeight="1">
      <c r="A317" s="75"/>
      <c r="B317" s="37"/>
      <c r="C317" s="39"/>
      <c r="D317" s="70"/>
      <c r="E317" s="145" t="s">
        <v>80</v>
      </c>
      <c r="F317" s="154"/>
      <c r="G317" s="155"/>
      <c r="H317" s="156"/>
      <c r="I317" s="157"/>
    </row>
    <row r="318" spans="1:9" ht="36">
      <c r="A318" s="75">
        <v>2481</v>
      </c>
      <c r="B318" s="43" t="s">
        <v>165</v>
      </c>
      <c r="C318" s="41">
        <v>8</v>
      </c>
      <c r="D318" s="71">
        <v>1</v>
      </c>
      <c r="E318" s="145" t="s">
        <v>456</v>
      </c>
      <c r="F318" s="168" t="s">
        <v>457</v>
      </c>
      <c r="G318" s="162"/>
      <c r="H318" s="163"/>
      <c r="I318" s="164"/>
    </row>
    <row r="319" spans="1:9" ht="36">
      <c r="A319" s="75"/>
      <c r="B319" s="40"/>
      <c r="C319" s="41"/>
      <c r="D319" s="71"/>
      <c r="E319" s="145" t="s">
        <v>117</v>
      </c>
      <c r="F319" s="161"/>
      <c r="G319" s="162"/>
      <c r="H319" s="163"/>
      <c r="I319" s="164"/>
    </row>
    <row r="320" spans="1:9" ht="15.75">
      <c r="A320" s="75"/>
      <c r="B320" s="40"/>
      <c r="C320" s="41"/>
      <c r="D320" s="71"/>
      <c r="E320" s="145" t="s">
        <v>118</v>
      </c>
      <c r="F320" s="161"/>
      <c r="G320" s="162"/>
      <c r="H320" s="163"/>
      <c r="I320" s="164"/>
    </row>
    <row r="321" spans="1:9" ht="15.75">
      <c r="A321" s="75"/>
      <c r="B321" s="40"/>
      <c r="C321" s="41"/>
      <c r="D321" s="71"/>
      <c r="E321" s="145" t="s">
        <v>118</v>
      </c>
      <c r="F321" s="161"/>
      <c r="G321" s="162"/>
      <c r="H321" s="163"/>
      <c r="I321" s="164"/>
    </row>
    <row r="322" spans="1:9" ht="36">
      <c r="A322" s="75">
        <v>2482</v>
      </c>
      <c r="B322" s="43" t="s">
        <v>165</v>
      </c>
      <c r="C322" s="41">
        <v>8</v>
      </c>
      <c r="D322" s="71">
        <v>2</v>
      </c>
      <c r="E322" s="145" t="s">
        <v>458</v>
      </c>
      <c r="F322" s="168" t="s">
        <v>459</v>
      </c>
      <c r="G322" s="162"/>
      <c r="H322" s="163"/>
      <c r="I322" s="164"/>
    </row>
    <row r="323" spans="1:9" ht="36">
      <c r="A323" s="75"/>
      <c r="B323" s="40"/>
      <c r="C323" s="41"/>
      <c r="D323" s="71"/>
      <c r="E323" s="145" t="s">
        <v>117</v>
      </c>
      <c r="F323" s="161"/>
      <c r="G323" s="162"/>
      <c r="H323" s="163"/>
      <c r="I323" s="164"/>
    </row>
    <row r="324" spans="1:9" ht="15.75">
      <c r="A324" s="75"/>
      <c r="B324" s="40"/>
      <c r="C324" s="41"/>
      <c r="D324" s="71"/>
      <c r="E324" s="145" t="s">
        <v>118</v>
      </c>
      <c r="F324" s="161"/>
      <c r="G324" s="162"/>
      <c r="H324" s="163"/>
      <c r="I324" s="164"/>
    </row>
    <row r="325" spans="1:9" ht="15.75">
      <c r="A325" s="75"/>
      <c r="B325" s="40"/>
      <c r="C325" s="41"/>
      <c r="D325" s="71"/>
      <c r="E325" s="145" t="s">
        <v>118</v>
      </c>
      <c r="F325" s="161"/>
      <c r="G325" s="162"/>
      <c r="H325" s="163"/>
      <c r="I325" s="164"/>
    </row>
    <row r="326" spans="1:9" ht="24">
      <c r="A326" s="75">
        <v>2483</v>
      </c>
      <c r="B326" s="43" t="s">
        <v>165</v>
      </c>
      <c r="C326" s="41">
        <v>8</v>
      </c>
      <c r="D326" s="71">
        <v>3</v>
      </c>
      <c r="E326" s="145" t="s">
        <v>460</v>
      </c>
      <c r="F326" s="168" t="s">
        <v>461</v>
      </c>
      <c r="G326" s="162"/>
      <c r="H326" s="163"/>
      <c r="I326" s="164"/>
    </row>
    <row r="327" spans="1:9" ht="36">
      <c r="A327" s="75"/>
      <c r="B327" s="40"/>
      <c r="C327" s="41"/>
      <c r="D327" s="71"/>
      <c r="E327" s="145" t="s">
        <v>117</v>
      </c>
      <c r="F327" s="161"/>
      <c r="G327" s="162"/>
      <c r="H327" s="163"/>
      <c r="I327" s="164"/>
    </row>
    <row r="328" spans="1:9" ht="15.75">
      <c r="A328" s="75"/>
      <c r="B328" s="40"/>
      <c r="C328" s="41"/>
      <c r="D328" s="71"/>
      <c r="E328" s="145" t="s">
        <v>118</v>
      </c>
      <c r="F328" s="161"/>
      <c r="G328" s="162"/>
      <c r="H328" s="163"/>
      <c r="I328" s="164"/>
    </row>
    <row r="329" spans="1:9" ht="15.75">
      <c r="A329" s="75"/>
      <c r="B329" s="40"/>
      <c r="C329" s="41"/>
      <c r="D329" s="71"/>
      <c r="E329" s="145" t="s">
        <v>118</v>
      </c>
      <c r="F329" s="161"/>
      <c r="G329" s="162"/>
      <c r="H329" s="163"/>
      <c r="I329" s="164"/>
    </row>
    <row r="330" spans="1:9" ht="37.5" customHeight="1">
      <c r="A330" s="75">
        <v>2484</v>
      </c>
      <c r="B330" s="43" t="s">
        <v>165</v>
      </c>
      <c r="C330" s="41">
        <v>8</v>
      </c>
      <c r="D330" s="71">
        <v>4</v>
      </c>
      <c r="E330" s="145" t="s">
        <v>462</v>
      </c>
      <c r="F330" s="168" t="s">
        <v>463</v>
      </c>
      <c r="G330" s="162"/>
      <c r="H330" s="163"/>
      <c r="I330" s="164"/>
    </row>
    <row r="331" spans="1:9" ht="36">
      <c r="A331" s="75"/>
      <c r="B331" s="40"/>
      <c r="C331" s="41"/>
      <c r="D331" s="71"/>
      <c r="E331" s="145" t="s">
        <v>117</v>
      </c>
      <c r="F331" s="161"/>
      <c r="G331" s="162"/>
      <c r="H331" s="163"/>
      <c r="I331" s="164"/>
    </row>
    <row r="332" spans="1:9" ht="15.75">
      <c r="A332" s="75"/>
      <c r="B332" s="40"/>
      <c r="C332" s="41"/>
      <c r="D332" s="71"/>
      <c r="E332" s="145" t="s">
        <v>118</v>
      </c>
      <c r="F332" s="161"/>
      <c r="G332" s="162"/>
      <c r="H332" s="163"/>
      <c r="I332" s="164"/>
    </row>
    <row r="333" spans="1:9" ht="15.75">
      <c r="A333" s="75"/>
      <c r="B333" s="40"/>
      <c r="C333" s="41"/>
      <c r="D333" s="71"/>
      <c r="E333" s="145" t="s">
        <v>118</v>
      </c>
      <c r="F333" s="161"/>
      <c r="G333" s="162"/>
      <c r="H333" s="163"/>
      <c r="I333" s="164"/>
    </row>
    <row r="334" spans="1:9" ht="28.5">
      <c r="A334" s="75">
        <v>2490</v>
      </c>
      <c r="B334" s="42" t="s">
        <v>165</v>
      </c>
      <c r="C334" s="39">
        <v>9</v>
      </c>
      <c r="D334" s="70">
        <v>0</v>
      </c>
      <c r="E334" s="153" t="s">
        <v>470</v>
      </c>
      <c r="F334" s="154" t="s">
        <v>471</v>
      </c>
      <c r="G334" s="169"/>
      <c r="H334" s="163"/>
      <c r="I334" s="169"/>
    </row>
    <row r="335" spans="1:9" s="12" customFormat="1" ht="10.5" customHeight="1">
      <c r="A335" s="75"/>
      <c r="B335" s="37"/>
      <c r="C335" s="39"/>
      <c r="D335" s="70"/>
      <c r="E335" s="145" t="s">
        <v>80</v>
      </c>
      <c r="F335" s="154"/>
      <c r="G335" s="155"/>
      <c r="H335" s="156"/>
      <c r="I335" s="157"/>
    </row>
    <row r="336" spans="1:9" ht="24">
      <c r="A336" s="75">
        <v>2491</v>
      </c>
      <c r="B336" s="43" t="s">
        <v>165</v>
      </c>
      <c r="C336" s="41">
        <v>9</v>
      </c>
      <c r="D336" s="71">
        <v>1</v>
      </c>
      <c r="E336" s="145" t="s">
        <v>470</v>
      </c>
      <c r="F336" s="168" t="s">
        <v>472</v>
      </c>
      <c r="G336" s="169"/>
      <c r="H336" s="163"/>
      <c r="I336" s="169"/>
    </row>
    <row r="337" spans="1:9" ht="36">
      <c r="A337" s="75"/>
      <c r="B337" s="40"/>
      <c r="C337" s="41"/>
      <c r="D337" s="71"/>
      <c r="E337" s="145" t="s">
        <v>117</v>
      </c>
      <c r="F337" s="161"/>
      <c r="G337" s="162"/>
      <c r="H337" s="163"/>
      <c r="I337" s="164"/>
    </row>
    <row r="338" spans="1:9" ht="15.75">
      <c r="A338" s="75"/>
      <c r="B338" s="40"/>
      <c r="C338" s="41"/>
      <c r="D338" s="71"/>
      <c r="E338" s="244">
        <v>8411</v>
      </c>
      <c r="F338" s="161"/>
      <c r="G338" s="169">
        <v>-86000</v>
      </c>
      <c r="H338" s="163"/>
      <c r="I338" s="169">
        <v>-86000</v>
      </c>
    </row>
    <row r="339" spans="1:9" ht="15.75">
      <c r="A339" s="75"/>
      <c r="B339" s="40"/>
      <c r="C339" s="41"/>
      <c r="D339" s="71"/>
      <c r="E339" s="145" t="s">
        <v>118</v>
      </c>
      <c r="F339" s="161"/>
      <c r="G339" s="162"/>
      <c r="H339" s="163"/>
      <c r="I339" s="164"/>
    </row>
    <row r="340" spans="1:9" s="84" customFormat="1" ht="34.5" customHeight="1">
      <c r="A340" s="83">
        <v>2500</v>
      </c>
      <c r="B340" s="42" t="s">
        <v>167</v>
      </c>
      <c r="C340" s="39">
        <v>0</v>
      </c>
      <c r="D340" s="70">
        <v>0</v>
      </c>
      <c r="E340" s="181" t="s">
        <v>632</v>
      </c>
      <c r="F340" s="175" t="s">
        <v>473</v>
      </c>
      <c r="G340" s="183">
        <v>46817.7</v>
      </c>
      <c r="H340" s="183">
        <v>46817.7</v>
      </c>
      <c r="I340" s="185"/>
    </row>
    <row r="341" spans="1:9" ht="11.25" customHeight="1">
      <c r="A341" s="74"/>
      <c r="B341" s="37"/>
      <c r="C341" s="38"/>
      <c r="D341" s="69"/>
      <c r="E341" s="145" t="s">
        <v>79</v>
      </c>
      <c r="F341" s="146"/>
      <c r="G341" s="251"/>
      <c r="H341" s="252"/>
      <c r="I341" s="253"/>
    </row>
    <row r="342" spans="1:9" ht="15">
      <c r="A342" s="75">
        <v>2510</v>
      </c>
      <c r="B342" s="42" t="s">
        <v>167</v>
      </c>
      <c r="C342" s="39">
        <v>1</v>
      </c>
      <c r="D342" s="70">
        <v>0</v>
      </c>
      <c r="E342" s="153" t="s">
        <v>474</v>
      </c>
      <c r="F342" s="154" t="s">
        <v>475</v>
      </c>
      <c r="G342" s="183"/>
      <c r="H342" s="183"/>
      <c r="I342" s="245"/>
    </row>
    <row r="343" spans="1:9" s="12" customFormat="1" ht="10.5" customHeight="1">
      <c r="A343" s="75"/>
      <c r="B343" s="37"/>
      <c r="C343" s="39"/>
      <c r="D343" s="70"/>
      <c r="E343" s="145" t="s">
        <v>80</v>
      </c>
      <c r="F343" s="154"/>
      <c r="G343" s="171"/>
      <c r="H343" s="172"/>
      <c r="I343" s="254"/>
    </row>
    <row r="344" spans="1:9" ht="15">
      <c r="A344" s="75">
        <v>2511</v>
      </c>
      <c r="B344" s="43" t="s">
        <v>167</v>
      </c>
      <c r="C344" s="41">
        <v>1</v>
      </c>
      <c r="D344" s="71">
        <v>1</v>
      </c>
      <c r="E344" s="145" t="s">
        <v>474</v>
      </c>
      <c r="F344" s="168" t="s">
        <v>476</v>
      </c>
      <c r="G344" s="183">
        <f>SUM(G346:G364)</f>
        <v>46817.7</v>
      </c>
      <c r="H344" s="183">
        <f>SUM(H346:H364)</f>
        <v>46817.7</v>
      </c>
      <c r="I344" s="245"/>
    </row>
    <row r="345" spans="1:9" ht="36">
      <c r="A345" s="75"/>
      <c r="B345" s="40"/>
      <c r="C345" s="41"/>
      <c r="D345" s="71"/>
      <c r="E345" s="145" t="s">
        <v>117</v>
      </c>
      <c r="F345" s="161"/>
      <c r="G345" s="162"/>
      <c r="H345" s="163"/>
      <c r="I345" s="164"/>
    </row>
    <row r="346" spans="1:9" ht="15.75">
      <c r="A346" s="75"/>
      <c r="B346" s="40"/>
      <c r="C346" s="41"/>
      <c r="D346" s="71"/>
      <c r="E346" s="244">
        <v>4213</v>
      </c>
      <c r="F346" s="161"/>
      <c r="G346" s="169">
        <v>40817.7</v>
      </c>
      <c r="H346" s="169">
        <v>40817.7</v>
      </c>
      <c r="I346" s="164"/>
    </row>
    <row r="347" spans="1:9" ht="15.75">
      <c r="A347" s="75"/>
      <c r="B347" s="40"/>
      <c r="C347" s="41"/>
      <c r="D347" s="71"/>
      <c r="E347" s="244">
        <v>4239</v>
      </c>
      <c r="F347" s="161"/>
      <c r="G347" s="169">
        <v>1000</v>
      </c>
      <c r="H347" s="169">
        <v>1000</v>
      </c>
      <c r="I347" s="164"/>
    </row>
    <row r="348" spans="1:9" ht="15.75">
      <c r="A348" s="75"/>
      <c r="B348" s="40"/>
      <c r="C348" s="41"/>
      <c r="D348" s="71"/>
      <c r="E348" s="244">
        <v>4264</v>
      </c>
      <c r="F348" s="161"/>
      <c r="G348" s="169">
        <v>4000</v>
      </c>
      <c r="H348" s="169">
        <v>4000</v>
      </c>
      <c r="I348" s="164"/>
    </row>
    <row r="349" spans="1:9" ht="15.75">
      <c r="A349" s="75"/>
      <c r="B349" s="40"/>
      <c r="C349" s="41"/>
      <c r="D349" s="71"/>
      <c r="E349" s="244">
        <v>4269</v>
      </c>
      <c r="F349" s="161"/>
      <c r="G349" s="169">
        <v>1000</v>
      </c>
      <c r="H349" s="169">
        <v>1000</v>
      </c>
      <c r="I349" s="164"/>
    </row>
    <row r="350" spans="1:9" ht="15.75">
      <c r="A350" s="75">
        <v>2520</v>
      </c>
      <c r="B350" s="42" t="s">
        <v>167</v>
      </c>
      <c r="C350" s="39">
        <v>2</v>
      </c>
      <c r="D350" s="70">
        <v>0</v>
      </c>
      <c r="E350" s="153" t="s">
        <v>477</v>
      </c>
      <c r="F350" s="154" t="s">
        <v>478</v>
      </c>
      <c r="G350" s="162"/>
      <c r="H350" s="163"/>
      <c r="I350" s="164"/>
    </row>
    <row r="351" spans="1:9" s="12" customFormat="1" ht="10.5" customHeight="1">
      <c r="A351" s="75"/>
      <c r="B351" s="37"/>
      <c r="C351" s="39"/>
      <c r="D351" s="70"/>
      <c r="E351" s="145" t="s">
        <v>80</v>
      </c>
      <c r="F351" s="154"/>
      <c r="G351" s="155"/>
      <c r="H351" s="156"/>
      <c r="I351" s="157"/>
    </row>
    <row r="352" spans="1:9" ht="15.75">
      <c r="A352" s="75">
        <v>2521</v>
      </c>
      <c r="B352" s="43" t="s">
        <v>167</v>
      </c>
      <c r="C352" s="41">
        <v>2</v>
      </c>
      <c r="D352" s="71">
        <v>1</v>
      </c>
      <c r="E352" s="145" t="s">
        <v>479</v>
      </c>
      <c r="F352" s="168" t="s">
        <v>480</v>
      </c>
      <c r="G352" s="162"/>
      <c r="H352" s="163"/>
      <c r="I352" s="164"/>
    </row>
    <row r="353" spans="1:9" ht="36">
      <c r="A353" s="75"/>
      <c r="B353" s="40"/>
      <c r="C353" s="41"/>
      <c r="D353" s="71"/>
      <c r="E353" s="145" t="s">
        <v>117</v>
      </c>
      <c r="F353" s="161"/>
      <c r="G353" s="162"/>
      <c r="H353" s="163"/>
      <c r="I353" s="164"/>
    </row>
    <row r="354" spans="1:9" ht="15.75">
      <c r="A354" s="75"/>
      <c r="B354" s="40"/>
      <c r="C354" s="41"/>
      <c r="D354" s="71"/>
      <c r="E354" s="145" t="s">
        <v>118</v>
      </c>
      <c r="F354" s="161"/>
      <c r="G354" s="162"/>
      <c r="H354" s="163"/>
      <c r="I354" s="164"/>
    </row>
    <row r="355" spans="1:9" ht="15.75">
      <c r="A355" s="75"/>
      <c r="B355" s="40"/>
      <c r="C355" s="41"/>
      <c r="D355" s="71"/>
      <c r="E355" s="145" t="s">
        <v>118</v>
      </c>
      <c r="F355" s="161"/>
      <c r="G355" s="162"/>
      <c r="H355" s="163"/>
      <c r="I355" s="164"/>
    </row>
    <row r="356" spans="1:9" ht="24">
      <c r="A356" s="75">
        <v>2530</v>
      </c>
      <c r="B356" s="42" t="s">
        <v>167</v>
      </c>
      <c r="C356" s="39">
        <v>3</v>
      </c>
      <c r="D356" s="70">
        <v>0</v>
      </c>
      <c r="E356" s="153" t="s">
        <v>481</v>
      </c>
      <c r="F356" s="154" t="s">
        <v>482</v>
      </c>
      <c r="G356" s="162"/>
      <c r="H356" s="163"/>
      <c r="I356" s="164"/>
    </row>
    <row r="357" spans="1:9" s="12" customFormat="1" ht="10.5" customHeight="1">
      <c r="A357" s="75"/>
      <c r="B357" s="37"/>
      <c r="C357" s="39"/>
      <c r="D357" s="70"/>
      <c r="E357" s="145" t="s">
        <v>80</v>
      </c>
      <c r="F357" s="154"/>
      <c r="G357" s="155"/>
      <c r="H357" s="156"/>
      <c r="I357" s="157"/>
    </row>
    <row r="358" spans="1:9" ht="15.75">
      <c r="A358" s="75">
        <v>3531</v>
      </c>
      <c r="B358" s="43" t="s">
        <v>167</v>
      </c>
      <c r="C358" s="41">
        <v>3</v>
      </c>
      <c r="D358" s="71">
        <v>1</v>
      </c>
      <c r="E358" s="145" t="s">
        <v>481</v>
      </c>
      <c r="F358" s="168" t="s">
        <v>483</v>
      </c>
      <c r="G358" s="162"/>
      <c r="H358" s="163"/>
      <c r="I358" s="164"/>
    </row>
    <row r="359" spans="1:9" ht="36">
      <c r="A359" s="75"/>
      <c r="B359" s="40"/>
      <c r="C359" s="41"/>
      <c r="D359" s="71"/>
      <c r="E359" s="145" t="s">
        <v>117</v>
      </c>
      <c r="F359" s="161"/>
      <c r="G359" s="162"/>
      <c r="H359" s="163"/>
      <c r="I359" s="164"/>
    </row>
    <row r="360" spans="1:9" ht="15.75">
      <c r="A360" s="75"/>
      <c r="B360" s="40"/>
      <c r="C360" s="41"/>
      <c r="D360" s="71"/>
      <c r="E360" s="145" t="s">
        <v>118</v>
      </c>
      <c r="F360" s="161"/>
      <c r="G360" s="162"/>
      <c r="H360" s="163"/>
      <c r="I360" s="164"/>
    </row>
    <row r="361" spans="1:9" ht="15.75">
      <c r="A361" s="75"/>
      <c r="B361" s="40"/>
      <c r="C361" s="41"/>
      <c r="D361" s="71"/>
      <c r="E361" s="145" t="s">
        <v>118</v>
      </c>
      <c r="F361" s="161"/>
      <c r="G361" s="162"/>
      <c r="H361" s="163"/>
      <c r="I361" s="164"/>
    </row>
    <row r="362" spans="1:9" ht="24">
      <c r="A362" s="75">
        <v>2540</v>
      </c>
      <c r="B362" s="42" t="s">
        <v>167</v>
      </c>
      <c r="C362" s="39">
        <v>4</v>
      </c>
      <c r="D362" s="70">
        <v>0</v>
      </c>
      <c r="E362" s="153" t="s">
        <v>484</v>
      </c>
      <c r="F362" s="154" t="s">
        <v>485</v>
      </c>
      <c r="G362" s="162"/>
      <c r="H362" s="163"/>
      <c r="I362" s="164"/>
    </row>
    <row r="363" spans="1:9" s="12" customFormat="1" ht="10.5" customHeight="1">
      <c r="A363" s="75"/>
      <c r="B363" s="37"/>
      <c r="C363" s="39"/>
      <c r="D363" s="70"/>
      <c r="E363" s="145" t="s">
        <v>80</v>
      </c>
      <c r="F363" s="154"/>
      <c r="G363" s="155"/>
      <c r="H363" s="156"/>
      <c r="I363" s="157"/>
    </row>
    <row r="364" spans="1:9" ht="17.25" customHeight="1">
      <c r="A364" s="75">
        <v>2541</v>
      </c>
      <c r="B364" s="43" t="s">
        <v>167</v>
      </c>
      <c r="C364" s="41">
        <v>4</v>
      </c>
      <c r="D364" s="71">
        <v>1</v>
      </c>
      <c r="E364" s="145" t="s">
        <v>484</v>
      </c>
      <c r="F364" s="168" t="s">
        <v>486</v>
      </c>
      <c r="G364" s="162"/>
      <c r="H364" s="163"/>
      <c r="I364" s="164"/>
    </row>
    <row r="365" spans="1:9" ht="36">
      <c r="A365" s="75"/>
      <c r="B365" s="40"/>
      <c r="C365" s="41"/>
      <c r="D365" s="71"/>
      <c r="E365" s="145" t="s">
        <v>117</v>
      </c>
      <c r="F365" s="161"/>
      <c r="G365" s="162"/>
      <c r="H365" s="163"/>
      <c r="I365" s="164"/>
    </row>
    <row r="366" spans="1:9" ht="15.75">
      <c r="A366" s="75"/>
      <c r="B366" s="40"/>
      <c r="C366" s="41"/>
      <c r="D366" s="71"/>
      <c r="E366" s="145" t="s">
        <v>118</v>
      </c>
      <c r="F366" s="161"/>
      <c r="G366" s="162"/>
      <c r="H366" s="163"/>
      <c r="I366" s="164"/>
    </row>
    <row r="367" spans="1:9" ht="15.75">
      <c r="A367" s="75"/>
      <c r="B367" s="40"/>
      <c r="C367" s="41"/>
      <c r="D367" s="71"/>
      <c r="E367" s="145" t="s">
        <v>118</v>
      </c>
      <c r="F367" s="161"/>
      <c r="G367" s="162"/>
      <c r="H367" s="163"/>
      <c r="I367" s="164"/>
    </row>
    <row r="368" spans="1:9" ht="27" customHeight="1">
      <c r="A368" s="75">
        <v>2550</v>
      </c>
      <c r="B368" s="42" t="s">
        <v>167</v>
      </c>
      <c r="C368" s="39">
        <v>5</v>
      </c>
      <c r="D368" s="70">
        <v>0</v>
      </c>
      <c r="E368" s="153" t="s">
        <v>487</v>
      </c>
      <c r="F368" s="154" t="s">
        <v>488</v>
      </c>
      <c r="G368" s="162"/>
      <c r="H368" s="163"/>
      <c r="I368" s="164"/>
    </row>
    <row r="369" spans="1:9" s="12" customFormat="1" ht="10.5" customHeight="1">
      <c r="A369" s="75"/>
      <c r="B369" s="37"/>
      <c r="C369" s="39"/>
      <c r="D369" s="70"/>
      <c r="E369" s="145" t="s">
        <v>80</v>
      </c>
      <c r="F369" s="154"/>
      <c r="G369" s="155"/>
      <c r="H369" s="156"/>
      <c r="I369" s="157"/>
    </row>
    <row r="370" spans="1:9" ht="24">
      <c r="A370" s="75">
        <v>2551</v>
      </c>
      <c r="B370" s="43" t="s">
        <v>167</v>
      </c>
      <c r="C370" s="41">
        <v>5</v>
      </c>
      <c r="D370" s="71">
        <v>1</v>
      </c>
      <c r="E370" s="145" t="s">
        <v>487</v>
      </c>
      <c r="F370" s="168" t="s">
        <v>489</v>
      </c>
      <c r="G370" s="162"/>
      <c r="H370" s="163"/>
      <c r="I370" s="164"/>
    </row>
    <row r="371" spans="1:9" ht="36">
      <c r="A371" s="75"/>
      <c r="B371" s="40"/>
      <c r="C371" s="41"/>
      <c r="D371" s="71"/>
      <c r="E371" s="145" t="s">
        <v>117</v>
      </c>
      <c r="F371" s="161"/>
      <c r="G371" s="162"/>
      <c r="H371" s="163"/>
      <c r="I371" s="164"/>
    </row>
    <row r="372" spans="1:9" ht="15.75">
      <c r="A372" s="75"/>
      <c r="B372" s="40"/>
      <c r="C372" s="41"/>
      <c r="D372" s="71"/>
      <c r="E372" s="145" t="s">
        <v>118</v>
      </c>
      <c r="F372" s="161"/>
      <c r="G372" s="162"/>
      <c r="H372" s="163"/>
      <c r="I372" s="164"/>
    </row>
    <row r="373" spans="1:9" ht="15.75">
      <c r="A373" s="75"/>
      <c r="B373" s="40"/>
      <c r="C373" s="41"/>
      <c r="D373" s="71"/>
      <c r="E373" s="145" t="s">
        <v>118</v>
      </c>
      <c r="F373" s="161"/>
      <c r="G373" s="162"/>
      <c r="H373" s="163"/>
      <c r="I373" s="164"/>
    </row>
    <row r="374" spans="1:9" ht="28.5">
      <c r="A374" s="75">
        <v>2560</v>
      </c>
      <c r="B374" s="42" t="s">
        <v>167</v>
      </c>
      <c r="C374" s="39">
        <v>6</v>
      </c>
      <c r="D374" s="70">
        <v>0</v>
      </c>
      <c r="E374" s="153" t="s">
        <v>490</v>
      </c>
      <c r="F374" s="154" t="s">
        <v>491</v>
      </c>
      <c r="G374" s="162"/>
      <c r="H374" s="163"/>
      <c r="I374" s="164"/>
    </row>
    <row r="375" spans="1:9" s="12" customFormat="1" ht="10.5" customHeight="1">
      <c r="A375" s="75"/>
      <c r="B375" s="37"/>
      <c r="C375" s="39"/>
      <c r="D375" s="70"/>
      <c r="E375" s="145" t="s">
        <v>80</v>
      </c>
      <c r="F375" s="154"/>
      <c r="G375" s="155"/>
      <c r="H375" s="156"/>
      <c r="I375" s="157"/>
    </row>
    <row r="376" spans="1:9" ht="28.5">
      <c r="A376" s="75">
        <v>2561</v>
      </c>
      <c r="B376" s="43" t="s">
        <v>167</v>
      </c>
      <c r="C376" s="41">
        <v>6</v>
      </c>
      <c r="D376" s="71">
        <v>1</v>
      </c>
      <c r="E376" s="145" t="s">
        <v>490</v>
      </c>
      <c r="F376" s="168" t="s">
        <v>492</v>
      </c>
      <c r="G376" s="162"/>
      <c r="H376" s="163"/>
      <c r="I376" s="164"/>
    </row>
    <row r="377" spans="1:9" ht="36">
      <c r="A377" s="75"/>
      <c r="B377" s="40"/>
      <c r="C377" s="41"/>
      <c r="D377" s="71"/>
      <c r="E377" s="145" t="s">
        <v>117</v>
      </c>
      <c r="F377" s="161"/>
      <c r="G377" s="162"/>
      <c r="H377" s="163"/>
      <c r="I377" s="164"/>
    </row>
    <row r="378" spans="1:9" ht="15.75">
      <c r="A378" s="75"/>
      <c r="B378" s="40"/>
      <c r="C378" s="41"/>
      <c r="D378" s="71"/>
      <c r="E378" s="145" t="s">
        <v>118</v>
      </c>
      <c r="F378" s="161"/>
      <c r="G378" s="162"/>
      <c r="H378" s="163"/>
      <c r="I378" s="164"/>
    </row>
    <row r="379" spans="1:9" ht="15.75">
      <c r="A379" s="75"/>
      <c r="B379" s="40"/>
      <c r="C379" s="41"/>
      <c r="D379" s="71"/>
      <c r="E379" s="145" t="s">
        <v>118</v>
      </c>
      <c r="F379" s="161"/>
      <c r="G379" s="162"/>
      <c r="H379" s="163"/>
      <c r="I379" s="164"/>
    </row>
    <row r="380" spans="1:9" s="84" customFormat="1" ht="44.25" customHeight="1">
      <c r="A380" s="83">
        <v>2600</v>
      </c>
      <c r="B380" s="42" t="s">
        <v>168</v>
      </c>
      <c r="C380" s="39">
        <v>0</v>
      </c>
      <c r="D380" s="70">
        <v>0</v>
      </c>
      <c r="E380" s="181" t="s">
        <v>633</v>
      </c>
      <c r="F380" s="175" t="s">
        <v>493</v>
      </c>
      <c r="G380" s="184">
        <v>34360.3</v>
      </c>
      <c r="H380" s="184">
        <v>6941</v>
      </c>
      <c r="I380" s="185">
        <v>27419.3</v>
      </c>
    </row>
    <row r="381" spans="1:9" ht="11.25" customHeight="1">
      <c r="A381" s="74"/>
      <c r="B381" s="37"/>
      <c r="C381" s="38"/>
      <c r="D381" s="69"/>
      <c r="E381" s="145" t="s">
        <v>79</v>
      </c>
      <c r="F381" s="146"/>
      <c r="G381" s="255"/>
      <c r="H381" s="256"/>
      <c r="I381" s="257"/>
    </row>
    <row r="382" spans="1:9" ht="15">
      <c r="A382" s="75">
        <v>2610</v>
      </c>
      <c r="B382" s="42" t="s">
        <v>168</v>
      </c>
      <c r="C382" s="39">
        <v>1</v>
      </c>
      <c r="D382" s="70">
        <v>0</v>
      </c>
      <c r="E382" s="153" t="s">
        <v>494</v>
      </c>
      <c r="F382" s="154" t="s">
        <v>495</v>
      </c>
      <c r="G382" s="169"/>
      <c r="H382" s="192"/>
      <c r="I382" s="170"/>
    </row>
    <row r="383" spans="1:9" s="12" customFormat="1" ht="10.5" customHeight="1">
      <c r="A383" s="75"/>
      <c r="B383" s="37"/>
      <c r="C383" s="39"/>
      <c r="D383" s="70"/>
      <c r="E383" s="145" t="s">
        <v>80</v>
      </c>
      <c r="F383" s="154"/>
      <c r="G383" s="258"/>
      <c r="H383" s="259"/>
      <c r="I383" s="260"/>
    </row>
    <row r="384" spans="1:9" ht="15">
      <c r="A384" s="75">
        <v>2611</v>
      </c>
      <c r="B384" s="43" t="s">
        <v>168</v>
      </c>
      <c r="C384" s="41">
        <v>1</v>
      </c>
      <c r="D384" s="71">
        <v>1</v>
      </c>
      <c r="E384" s="145" t="s">
        <v>496</v>
      </c>
      <c r="F384" s="168" t="s">
        <v>497</v>
      </c>
      <c r="G384" s="169"/>
      <c r="H384" s="192"/>
      <c r="I384" s="170"/>
    </row>
    <row r="385" spans="1:9" ht="36">
      <c r="A385" s="75"/>
      <c r="B385" s="40"/>
      <c r="C385" s="41"/>
      <c r="D385" s="71"/>
      <c r="E385" s="145" t="s">
        <v>117</v>
      </c>
      <c r="F385" s="161"/>
      <c r="G385" s="169"/>
      <c r="H385" s="192"/>
      <c r="I385" s="170"/>
    </row>
    <row r="386" spans="1:9" ht="15.75">
      <c r="A386" s="75"/>
      <c r="B386" s="40"/>
      <c r="C386" s="41"/>
      <c r="D386" s="71"/>
      <c r="E386" s="145" t="s">
        <v>118</v>
      </c>
      <c r="F386" s="161"/>
      <c r="G386" s="162"/>
      <c r="H386" s="163"/>
      <c r="I386" s="164"/>
    </row>
    <row r="387" spans="1:9" ht="15.75">
      <c r="A387" s="75"/>
      <c r="B387" s="40"/>
      <c r="C387" s="41"/>
      <c r="D387" s="71"/>
      <c r="E387" s="145" t="s">
        <v>118</v>
      </c>
      <c r="F387" s="161"/>
      <c r="G387" s="162"/>
      <c r="H387" s="163"/>
      <c r="I387" s="164"/>
    </row>
    <row r="388" spans="1:9" ht="15.75">
      <c r="A388" s="75">
        <v>2620</v>
      </c>
      <c r="B388" s="42" t="s">
        <v>168</v>
      </c>
      <c r="C388" s="39">
        <v>2</v>
      </c>
      <c r="D388" s="70">
        <v>0</v>
      </c>
      <c r="E388" s="153" t="s">
        <v>498</v>
      </c>
      <c r="F388" s="154" t="s">
        <v>499</v>
      </c>
      <c r="G388" s="162"/>
      <c r="H388" s="163"/>
      <c r="I388" s="164"/>
    </row>
    <row r="389" spans="1:9" s="12" customFormat="1" ht="10.5" customHeight="1">
      <c r="A389" s="75"/>
      <c r="B389" s="37"/>
      <c r="C389" s="39"/>
      <c r="D389" s="70"/>
      <c r="E389" s="145" t="s">
        <v>80</v>
      </c>
      <c r="F389" s="154"/>
      <c r="G389" s="155"/>
      <c r="H389" s="156"/>
      <c r="I389" s="157"/>
    </row>
    <row r="390" spans="1:9" ht="15.75">
      <c r="A390" s="75">
        <v>2621</v>
      </c>
      <c r="B390" s="43" t="s">
        <v>168</v>
      </c>
      <c r="C390" s="41">
        <v>2</v>
      </c>
      <c r="D390" s="71">
        <v>1</v>
      </c>
      <c r="E390" s="145" t="s">
        <v>498</v>
      </c>
      <c r="F390" s="168" t="s">
        <v>500</v>
      </c>
      <c r="G390" s="162"/>
      <c r="H390" s="163"/>
      <c r="I390" s="164"/>
    </row>
    <row r="391" spans="1:9" ht="36">
      <c r="A391" s="75"/>
      <c r="B391" s="40"/>
      <c r="C391" s="41"/>
      <c r="D391" s="71"/>
      <c r="E391" s="145" t="s">
        <v>117</v>
      </c>
      <c r="F391" s="161"/>
      <c r="G391" s="162"/>
      <c r="H391" s="163"/>
      <c r="I391" s="164"/>
    </row>
    <row r="392" spans="1:9" ht="15.75">
      <c r="A392" s="75"/>
      <c r="B392" s="40"/>
      <c r="C392" s="41"/>
      <c r="D392" s="71"/>
      <c r="E392" s="145" t="s">
        <v>118</v>
      </c>
      <c r="F392" s="161"/>
      <c r="G392" s="162"/>
      <c r="H392" s="163"/>
      <c r="I392" s="164"/>
    </row>
    <row r="393" spans="1:9" ht="15.75">
      <c r="A393" s="75"/>
      <c r="B393" s="40"/>
      <c r="C393" s="41"/>
      <c r="D393" s="71"/>
      <c r="E393" s="145" t="s">
        <v>118</v>
      </c>
      <c r="F393" s="161"/>
      <c r="G393" s="162"/>
      <c r="H393" s="163"/>
      <c r="I393" s="164"/>
    </row>
    <row r="394" spans="1:9" ht="15">
      <c r="A394" s="75">
        <v>2630</v>
      </c>
      <c r="B394" s="42" t="s">
        <v>168</v>
      </c>
      <c r="C394" s="39">
        <v>3</v>
      </c>
      <c r="D394" s="70">
        <v>0</v>
      </c>
      <c r="E394" s="153" t="s">
        <v>501</v>
      </c>
      <c r="F394" s="154" t="s">
        <v>502</v>
      </c>
      <c r="G394" s="183"/>
      <c r="H394" s="184"/>
      <c r="I394" s="185"/>
    </row>
    <row r="395" spans="1:9" s="12" customFormat="1" ht="10.5" customHeight="1">
      <c r="A395" s="75"/>
      <c r="B395" s="37"/>
      <c r="C395" s="39"/>
      <c r="D395" s="70"/>
      <c r="E395" s="145" t="s">
        <v>80</v>
      </c>
      <c r="F395" s="154"/>
      <c r="G395" s="155"/>
      <c r="H395" s="156"/>
      <c r="I395" s="157"/>
    </row>
    <row r="396" spans="1:9" ht="15">
      <c r="A396" s="75">
        <v>2631</v>
      </c>
      <c r="B396" s="43" t="s">
        <v>168</v>
      </c>
      <c r="C396" s="41">
        <v>3</v>
      </c>
      <c r="D396" s="71">
        <v>1</v>
      </c>
      <c r="E396" s="145" t="s">
        <v>503</v>
      </c>
      <c r="F396" s="191" t="s">
        <v>504</v>
      </c>
      <c r="G396" s="183">
        <v>10000</v>
      </c>
      <c r="H396" s="184"/>
      <c r="I396" s="185">
        <v>10000</v>
      </c>
    </row>
    <row r="397" spans="1:9" ht="36">
      <c r="A397" s="75"/>
      <c r="B397" s="40"/>
      <c r="C397" s="41"/>
      <c r="D397" s="71"/>
      <c r="E397" s="145" t="s">
        <v>117</v>
      </c>
      <c r="F397" s="161"/>
      <c r="G397" s="162"/>
      <c r="H397" s="163"/>
      <c r="I397" s="164"/>
    </row>
    <row r="398" spans="1:9" ht="15">
      <c r="A398" s="75"/>
      <c r="B398" s="40"/>
      <c r="C398" s="41"/>
      <c r="D398" s="71"/>
      <c r="E398" s="244">
        <v>5112</v>
      </c>
      <c r="F398" s="161"/>
      <c r="G398" s="183">
        <v>10000</v>
      </c>
      <c r="H398" s="184"/>
      <c r="I398" s="185">
        <v>10000</v>
      </c>
    </row>
    <row r="399" spans="1:9" ht="15.75">
      <c r="A399" s="75"/>
      <c r="B399" s="40"/>
      <c r="C399" s="41"/>
      <c r="D399" s="71"/>
      <c r="E399" s="145" t="s">
        <v>118</v>
      </c>
      <c r="F399" s="161"/>
      <c r="G399" s="162"/>
      <c r="H399" s="163"/>
      <c r="I399" s="164"/>
    </row>
    <row r="400" spans="1:9" ht="15">
      <c r="A400" s="75">
        <v>2640</v>
      </c>
      <c r="B400" s="42" t="s">
        <v>168</v>
      </c>
      <c r="C400" s="39">
        <v>4</v>
      </c>
      <c r="D400" s="70">
        <v>0</v>
      </c>
      <c r="E400" s="153" t="s">
        <v>505</v>
      </c>
      <c r="F400" s="154" t="s">
        <v>506</v>
      </c>
      <c r="G400" s="184">
        <v>24360.3</v>
      </c>
      <c r="H400" s="184">
        <v>6941</v>
      </c>
      <c r="I400" s="184">
        <v>17419.3</v>
      </c>
    </row>
    <row r="401" spans="1:9" s="12" customFormat="1" ht="10.5" customHeight="1">
      <c r="A401" s="75"/>
      <c r="B401" s="37"/>
      <c r="C401" s="39"/>
      <c r="D401" s="70"/>
      <c r="E401" s="145" t="s">
        <v>80</v>
      </c>
      <c r="F401" s="154"/>
      <c r="G401" s="155"/>
      <c r="H401" s="156"/>
      <c r="I401" s="157"/>
    </row>
    <row r="402" spans="1:9" ht="15">
      <c r="A402" s="75">
        <v>2641</v>
      </c>
      <c r="B402" s="43" t="s">
        <v>168</v>
      </c>
      <c r="C402" s="41">
        <v>4</v>
      </c>
      <c r="D402" s="71">
        <v>1</v>
      </c>
      <c r="E402" s="145" t="s">
        <v>507</v>
      </c>
      <c r="F402" s="168" t="s">
        <v>508</v>
      </c>
      <c r="G402" s="184">
        <f>SUM(G404:G410)</f>
        <v>24360.3</v>
      </c>
      <c r="H402" s="184">
        <f>SUM(H404:H408)</f>
        <v>6941</v>
      </c>
      <c r="I402" s="184">
        <v>17419.3</v>
      </c>
    </row>
    <row r="403" spans="1:9" ht="36">
      <c r="A403" s="75"/>
      <c r="B403" s="40"/>
      <c r="C403" s="41"/>
      <c r="D403" s="71"/>
      <c r="E403" s="145" t="s">
        <v>117</v>
      </c>
      <c r="F403" s="161"/>
      <c r="G403" s="162"/>
      <c r="H403" s="163"/>
      <c r="I403" s="164"/>
    </row>
    <row r="404" spans="1:9" ht="15.75">
      <c r="A404" s="75"/>
      <c r="B404" s="40"/>
      <c r="C404" s="41"/>
      <c r="D404" s="71"/>
      <c r="E404" s="244">
        <v>4239</v>
      </c>
      <c r="F404" s="161"/>
      <c r="G404" s="192">
        <v>1200</v>
      </c>
      <c r="H404" s="192">
        <v>1200</v>
      </c>
      <c r="I404" s="164"/>
    </row>
    <row r="405" spans="1:9" ht="15.75">
      <c r="A405" s="75"/>
      <c r="B405" s="40"/>
      <c r="C405" s="41"/>
      <c r="D405" s="71"/>
      <c r="E405" s="244">
        <v>4241</v>
      </c>
      <c r="F405" s="161"/>
      <c r="G405" s="192">
        <v>365</v>
      </c>
      <c r="H405" s="192">
        <v>365</v>
      </c>
      <c r="I405" s="164"/>
    </row>
    <row r="406" spans="1:9" ht="15.75">
      <c r="A406" s="75"/>
      <c r="B406" s="40"/>
      <c r="C406" s="41"/>
      <c r="D406" s="71"/>
      <c r="E406" s="244">
        <v>4251</v>
      </c>
      <c r="F406" s="161"/>
      <c r="G406" s="192">
        <v>1000</v>
      </c>
      <c r="H406" s="192">
        <v>1000</v>
      </c>
      <c r="I406" s="164"/>
    </row>
    <row r="407" spans="1:9" ht="15.75">
      <c r="A407" s="75"/>
      <c r="B407" s="40"/>
      <c r="C407" s="41"/>
      <c r="D407" s="71"/>
      <c r="E407" s="244">
        <v>4269</v>
      </c>
      <c r="F407" s="161"/>
      <c r="G407" s="192">
        <v>4000</v>
      </c>
      <c r="H407" s="192">
        <v>4000</v>
      </c>
      <c r="I407" s="164"/>
    </row>
    <row r="408" spans="1:9" ht="15.75">
      <c r="A408" s="75"/>
      <c r="B408" s="40"/>
      <c r="C408" s="41"/>
      <c r="D408" s="71"/>
      <c r="E408" s="244">
        <v>4412</v>
      </c>
      <c r="F408" s="161"/>
      <c r="G408" s="192">
        <v>376</v>
      </c>
      <c r="H408" s="192">
        <v>376</v>
      </c>
      <c r="I408" s="164"/>
    </row>
    <row r="409" spans="1:9" ht="15">
      <c r="A409" s="75"/>
      <c r="B409" s="40"/>
      <c r="C409" s="41"/>
      <c r="D409" s="71"/>
      <c r="E409" s="244">
        <v>5112</v>
      </c>
      <c r="F409" s="161"/>
      <c r="G409" s="263">
        <v>15419.3</v>
      </c>
      <c r="H409" s="192"/>
      <c r="I409" s="263">
        <v>15419.3</v>
      </c>
    </row>
    <row r="410" spans="1:9" ht="15">
      <c r="A410" s="75"/>
      <c r="B410" s="40"/>
      <c r="C410" s="41"/>
      <c r="D410" s="71"/>
      <c r="E410" s="244">
        <v>5134</v>
      </c>
      <c r="F410" s="161"/>
      <c r="G410" s="263">
        <v>2000</v>
      </c>
      <c r="H410" s="192"/>
      <c r="I410" s="448">
        <v>2000</v>
      </c>
    </row>
    <row r="411" spans="1:9" ht="36">
      <c r="A411" s="75">
        <v>2650</v>
      </c>
      <c r="B411" s="42" t="s">
        <v>168</v>
      </c>
      <c r="C411" s="39">
        <v>5</v>
      </c>
      <c r="D411" s="70">
        <v>0</v>
      </c>
      <c r="E411" s="153" t="s">
        <v>509</v>
      </c>
      <c r="F411" s="154" t="s">
        <v>510</v>
      </c>
      <c r="G411" s="162"/>
      <c r="H411" s="163"/>
      <c r="I411" s="164"/>
    </row>
    <row r="412" spans="1:9" s="12" customFormat="1" ht="10.5" customHeight="1">
      <c r="A412" s="75"/>
      <c r="B412" s="37"/>
      <c r="C412" s="39"/>
      <c r="D412" s="70"/>
      <c r="E412" s="145" t="s">
        <v>80</v>
      </c>
      <c r="F412" s="154"/>
      <c r="G412" s="155"/>
      <c r="H412" s="156"/>
      <c r="I412" s="157"/>
    </row>
    <row r="413" spans="1:9" ht="36">
      <c r="A413" s="75">
        <v>2651</v>
      </c>
      <c r="B413" s="43" t="s">
        <v>168</v>
      </c>
      <c r="C413" s="41">
        <v>5</v>
      </c>
      <c r="D413" s="71">
        <v>1</v>
      </c>
      <c r="E413" s="145" t="s">
        <v>509</v>
      </c>
      <c r="F413" s="168" t="s">
        <v>511</v>
      </c>
      <c r="G413" s="162"/>
      <c r="H413" s="163"/>
      <c r="I413" s="164"/>
    </row>
    <row r="414" spans="1:9" ht="36">
      <c r="A414" s="75"/>
      <c r="B414" s="40"/>
      <c r="C414" s="41"/>
      <c r="D414" s="71"/>
      <c r="E414" s="145" t="s">
        <v>117</v>
      </c>
      <c r="F414" s="161"/>
      <c r="G414" s="162"/>
      <c r="H414" s="163"/>
      <c r="I414" s="164"/>
    </row>
    <row r="415" spans="1:9" ht="15.75">
      <c r="A415" s="75"/>
      <c r="B415" s="40"/>
      <c r="C415" s="41"/>
      <c r="D415" s="71"/>
      <c r="E415" s="145" t="s">
        <v>118</v>
      </c>
      <c r="F415" s="161"/>
      <c r="G415" s="162"/>
      <c r="H415" s="163"/>
      <c r="I415" s="164"/>
    </row>
    <row r="416" spans="1:9" ht="15.75">
      <c r="A416" s="75"/>
      <c r="B416" s="40"/>
      <c r="C416" s="41"/>
      <c r="D416" s="71"/>
      <c r="E416" s="145" t="s">
        <v>118</v>
      </c>
      <c r="F416" s="161"/>
      <c r="G416" s="162"/>
      <c r="H416" s="163"/>
      <c r="I416" s="164"/>
    </row>
    <row r="417" spans="1:9" ht="36">
      <c r="A417" s="75">
        <v>2660</v>
      </c>
      <c r="B417" s="42" t="s">
        <v>168</v>
      </c>
      <c r="C417" s="39">
        <v>6</v>
      </c>
      <c r="D417" s="70">
        <v>0</v>
      </c>
      <c r="E417" s="153" t="s">
        <v>512</v>
      </c>
      <c r="F417" s="179" t="s">
        <v>513</v>
      </c>
      <c r="G417" s="162"/>
      <c r="H417" s="163"/>
      <c r="I417" s="164"/>
    </row>
    <row r="418" spans="1:9" s="12" customFormat="1" ht="10.5" customHeight="1">
      <c r="A418" s="75"/>
      <c r="B418" s="37"/>
      <c r="C418" s="39"/>
      <c r="D418" s="70"/>
      <c r="E418" s="145" t="s">
        <v>80</v>
      </c>
      <c r="F418" s="154"/>
      <c r="G418" s="155"/>
      <c r="H418" s="156"/>
      <c r="I418" s="157"/>
    </row>
    <row r="419" spans="1:9" ht="28.5">
      <c r="A419" s="75">
        <v>2661</v>
      </c>
      <c r="B419" s="43" t="s">
        <v>168</v>
      </c>
      <c r="C419" s="41">
        <v>6</v>
      </c>
      <c r="D419" s="71">
        <v>1</v>
      </c>
      <c r="E419" s="145" t="s">
        <v>512</v>
      </c>
      <c r="F419" s="168" t="s">
        <v>514</v>
      </c>
      <c r="G419" s="162"/>
      <c r="H419" s="163"/>
      <c r="I419" s="164"/>
    </row>
    <row r="420" spans="1:9" ht="36">
      <c r="A420" s="75"/>
      <c r="B420" s="40"/>
      <c r="C420" s="41"/>
      <c r="D420" s="71"/>
      <c r="E420" s="145" t="s">
        <v>117</v>
      </c>
      <c r="F420" s="161"/>
      <c r="G420" s="162"/>
      <c r="H420" s="163"/>
      <c r="I420" s="164"/>
    </row>
    <row r="421" spans="1:9" ht="15.75">
      <c r="A421" s="75"/>
      <c r="B421" s="40"/>
      <c r="C421" s="41"/>
      <c r="D421" s="71"/>
      <c r="E421" s="145" t="s">
        <v>118</v>
      </c>
      <c r="F421" s="161"/>
      <c r="G421" s="162"/>
      <c r="H421" s="163"/>
      <c r="I421" s="164"/>
    </row>
    <row r="422" spans="1:9" ht="15.75">
      <c r="A422" s="75"/>
      <c r="B422" s="40"/>
      <c r="C422" s="41"/>
      <c r="D422" s="71"/>
      <c r="E422" s="145" t="s">
        <v>118</v>
      </c>
      <c r="F422" s="161"/>
      <c r="G422" s="162"/>
      <c r="H422" s="163"/>
      <c r="I422" s="164"/>
    </row>
    <row r="423" spans="1:9" s="84" customFormat="1" ht="36" customHeight="1">
      <c r="A423" s="83">
        <v>2700</v>
      </c>
      <c r="B423" s="42" t="s">
        <v>169</v>
      </c>
      <c r="C423" s="39">
        <v>0</v>
      </c>
      <c r="D423" s="70">
        <v>0</v>
      </c>
      <c r="E423" s="181" t="s">
        <v>634</v>
      </c>
      <c r="F423" s="175" t="s">
        <v>515</v>
      </c>
      <c r="G423" s="192">
        <v>3150</v>
      </c>
      <c r="H423" s="192">
        <v>3150</v>
      </c>
      <c r="I423" s="185"/>
    </row>
    <row r="424" spans="1:9" ht="11.25" customHeight="1">
      <c r="A424" s="74"/>
      <c r="B424" s="37"/>
      <c r="C424" s="38"/>
      <c r="D424" s="69"/>
      <c r="E424" s="145" t="s">
        <v>79</v>
      </c>
      <c r="F424" s="146"/>
      <c r="G424" s="147"/>
      <c r="H424" s="148"/>
      <c r="I424" s="149"/>
    </row>
    <row r="425" spans="1:9" ht="28.5">
      <c r="A425" s="75">
        <v>2710</v>
      </c>
      <c r="B425" s="42" t="s">
        <v>169</v>
      </c>
      <c r="C425" s="39">
        <v>1</v>
      </c>
      <c r="D425" s="70">
        <v>0</v>
      </c>
      <c r="E425" s="153" t="s">
        <v>516</v>
      </c>
      <c r="F425" s="154" t="s">
        <v>517</v>
      </c>
      <c r="G425" s="162"/>
      <c r="H425" s="163"/>
      <c r="I425" s="164"/>
    </row>
    <row r="426" spans="1:9" s="12" customFormat="1" ht="10.5" customHeight="1">
      <c r="A426" s="75"/>
      <c r="B426" s="37"/>
      <c r="C426" s="39"/>
      <c r="D426" s="70"/>
      <c r="E426" s="145" t="s">
        <v>80</v>
      </c>
      <c r="F426" s="154"/>
      <c r="G426" s="155"/>
      <c r="H426" s="156"/>
      <c r="I426" s="157"/>
    </row>
    <row r="427" spans="1:9" ht="15.75">
      <c r="A427" s="75">
        <v>2711</v>
      </c>
      <c r="B427" s="43" t="s">
        <v>169</v>
      </c>
      <c r="C427" s="41">
        <v>1</v>
      </c>
      <c r="D427" s="71">
        <v>1</v>
      </c>
      <c r="E427" s="145" t="s">
        <v>518</v>
      </c>
      <c r="F427" s="168" t="s">
        <v>519</v>
      </c>
      <c r="G427" s="162"/>
      <c r="H427" s="163"/>
      <c r="I427" s="164"/>
    </row>
    <row r="428" spans="1:9" ht="36">
      <c r="A428" s="75"/>
      <c r="B428" s="40"/>
      <c r="C428" s="41"/>
      <c r="D428" s="71"/>
      <c r="E428" s="145" t="s">
        <v>117</v>
      </c>
      <c r="F428" s="161"/>
      <c r="G428" s="162"/>
      <c r="H428" s="163"/>
      <c r="I428" s="164"/>
    </row>
    <row r="429" spans="1:9" ht="15.75">
      <c r="A429" s="75"/>
      <c r="B429" s="40"/>
      <c r="C429" s="41"/>
      <c r="D429" s="71"/>
      <c r="E429" s="145" t="s">
        <v>118</v>
      </c>
      <c r="F429" s="161"/>
      <c r="G429" s="162"/>
      <c r="H429" s="163"/>
      <c r="I429" s="164"/>
    </row>
    <row r="430" spans="1:9" ht="15.75">
      <c r="A430" s="75"/>
      <c r="B430" s="40"/>
      <c r="C430" s="41"/>
      <c r="D430" s="71"/>
      <c r="E430" s="145" t="s">
        <v>118</v>
      </c>
      <c r="F430" s="161"/>
      <c r="G430" s="162"/>
      <c r="H430" s="163"/>
      <c r="I430" s="164"/>
    </row>
    <row r="431" spans="1:9" ht="15.75">
      <c r="A431" s="75">
        <v>2712</v>
      </c>
      <c r="B431" s="43" t="s">
        <v>169</v>
      </c>
      <c r="C431" s="41">
        <v>1</v>
      </c>
      <c r="D431" s="71">
        <v>2</v>
      </c>
      <c r="E431" s="145" t="s">
        <v>520</v>
      </c>
      <c r="F431" s="168" t="s">
        <v>521</v>
      </c>
      <c r="G431" s="162"/>
      <c r="H431" s="163"/>
      <c r="I431" s="164"/>
    </row>
    <row r="432" spans="1:9" ht="36">
      <c r="A432" s="75"/>
      <c r="B432" s="40"/>
      <c r="C432" s="41"/>
      <c r="D432" s="71"/>
      <c r="E432" s="145" t="s">
        <v>117</v>
      </c>
      <c r="F432" s="161"/>
      <c r="G432" s="162"/>
      <c r="H432" s="163"/>
      <c r="I432" s="164"/>
    </row>
    <row r="433" spans="1:9" ht="15.75">
      <c r="A433" s="75"/>
      <c r="B433" s="40"/>
      <c r="C433" s="41"/>
      <c r="D433" s="71"/>
      <c r="E433" s="145" t="s">
        <v>118</v>
      </c>
      <c r="F433" s="161"/>
      <c r="G433" s="162"/>
      <c r="H433" s="163"/>
      <c r="I433" s="164"/>
    </row>
    <row r="434" spans="1:9" ht="15.75">
      <c r="A434" s="75"/>
      <c r="B434" s="40"/>
      <c r="C434" s="41"/>
      <c r="D434" s="71"/>
      <c r="E434" s="145" t="s">
        <v>118</v>
      </c>
      <c r="F434" s="161"/>
      <c r="G434" s="162"/>
      <c r="H434" s="163"/>
      <c r="I434" s="164"/>
    </row>
    <row r="435" spans="1:9" ht="15.75">
      <c r="A435" s="75">
        <v>2713</v>
      </c>
      <c r="B435" s="43" t="s">
        <v>169</v>
      </c>
      <c r="C435" s="41">
        <v>1</v>
      </c>
      <c r="D435" s="71">
        <v>3</v>
      </c>
      <c r="E435" s="145" t="s">
        <v>32</v>
      </c>
      <c r="F435" s="168" t="s">
        <v>522</v>
      </c>
      <c r="G435" s="162"/>
      <c r="H435" s="163"/>
      <c r="I435" s="164"/>
    </row>
    <row r="436" spans="1:9" ht="36">
      <c r="A436" s="75"/>
      <c r="B436" s="40"/>
      <c r="C436" s="41"/>
      <c r="D436" s="71"/>
      <c r="E436" s="145" t="s">
        <v>117</v>
      </c>
      <c r="F436" s="161"/>
      <c r="G436" s="162"/>
      <c r="H436" s="163"/>
      <c r="I436" s="164"/>
    </row>
    <row r="437" spans="1:9" ht="15.75">
      <c r="A437" s="75"/>
      <c r="B437" s="40"/>
      <c r="C437" s="41"/>
      <c r="D437" s="71"/>
      <c r="E437" s="145" t="s">
        <v>118</v>
      </c>
      <c r="F437" s="161"/>
      <c r="G437" s="162"/>
      <c r="H437" s="163"/>
      <c r="I437" s="164"/>
    </row>
    <row r="438" spans="1:9" ht="15.75">
      <c r="A438" s="75"/>
      <c r="B438" s="40"/>
      <c r="C438" s="41"/>
      <c r="D438" s="71"/>
      <c r="E438" s="145" t="s">
        <v>118</v>
      </c>
      <c r="F438" s="161"/>
      <c r="G438" s="162"/>
      <c r="H438" s="163"/>
      <c r="I438" s="164"/>
    </row>
    <row r="439" spans="1:9" ht="15.75">
      <c r="A439" s="75">
        <v>2720</v>
      </c>
      <c r="B439" s="42" t="s">
        <v>169</v>
      </c>
      <c r="C439" s="39">
        <v>2</v>
      </c>
      <c r="D439" s="70">
        <v>0</v>
      </c>
      <c r="E439" s="153" t="s">
        <v>170</v>
      </c>
      <c r="F439" s="154" t="s">
        <v>523</v>
      </c>
      <c r="G439" s="162"/>
      <c r="H439" s="163"/>
      <c r="I439" s="164"/>
    </row>
    <row r="440" spans="1:9" s="12" customFormat="1" ht="10.5" customHeight="1">
      <c r="A440" s="75"/>
      <c r="B440" s="37"/>
      <c r="C440" s="39"/>
      <c r="D440" s="70"/>
      <c r="E440" s="145" t="s">
        <v>80</v>
      </c>
      <c r="F440" s="154"/>
      <c r="G440" s="155"/>
      <c r="H440" s="156"/>
      <c r="I440" s="157"/>
    </row>
    <row r="441" spans="1:9" ht="15.75">
      <c r="A441" s="75">
        <v>2721</v>
      </c>
      <c r="B441" s="43" t="s">
        <v>169</v>
      </c>
      <c r="C441" s="41">
        <v>2</v>
      </c>
      <c r="D441" s="71">
        <v>1</v>
      </c>
      <c r="E441" s="145" t="s">
        <v>524</v>
      </c>
      <c r="F441" s="168" t="s">
        <v>525</v>
      </c>
      <c r="G441" s="162"/>
      <c r="H441" s="163"/>
      <c r="I441" s="164"/>
    </row>
    <row r="442" spans="1:9" ht="36">
      <c r="A442" s="75"/>
      <c r="B442" s="40"/>
      <c r="C442" s="41"/>
      <c r="D442" s="71"/>
      <c r="E442" s="145" t="s">
        <v>117</v>
      </c>
      <c r="F442" s="161"/>
      <c r="G442" s="162"/>
      <c r="H442" s="163"/>
      <c r="I442" s="164"/>
    </row>
    <row r="443" spans="1:9" ht="15.75">
      <c r="A443" s="75"/>
      <c r="B443" s="40"/>
      <c r="C443" s="41"/>
      <c r="D443" s="71"/>
      <c r="E443" s="145" t="s">
        <v>118</v>
      </c>
      <c r="F443" s="161"/>
      <c r="G443" s="162"/>
      <c r="H443" s="163"/>
      <c r="I443" s="164"/>
    </row>
    <row r="444" spans="1:9" ht="15.75">
      <c r="A444" s="75"/>
      <c r="B444" s="40"/>
      <c r="C444" s="41"/>
      <c r="D444" s="71"/>
      <c r="E444" s="145" t="s">
        <v>118</v>
      </c>
      <c r="F444" s="161"/>
      <c r="G444" s="162"/>
      <c r="H444" s="163"/>
      <c r="I444" s="164"/>
    </row>
    <row r="445" spans="1:9" ht="20.25" customHeight="1">
      <c r="A445" s="75">
        <v>2722</v>
      </c>
      <c r="B445" s="43" t="s">
        <v>169</v>
      </c>
      <c r="C445" s="41">
        <v>2</v>
      </c>
      <c r="D445" s="71">
        <v>2</v>
      </c>
      <c r="E445" s="145" t="s">
        <v>526</v>
      </c>
      <c r="F445" s="168" t="s">
        <v>527</v>
      </c>
      <c r="G445" s="162"/>
      <c r="H445" s="163"/>
      <c r="I445" s="164"/>
    </row>
    <row r="446" spans="1:9" ht="36">
      <c r="A446" s="75"/>
      <c r="B446" s="40"/>
      <c r="C446" s="41"/>
      <c r="D446" s="71"/>
      <c r="E446" s="145" t="s">
        <v>117</v>
      </c>
      <c r="F446" s="161"/>
      <c r="G446" s="162"/>
      <c r="H446" s="163"/>
      <c r="I446" s="164"/>
    </row>
    <row r="447" spans="1:9" ht="15.75">
      <c r="A447" s="75"/>
      <c r="B447" s="40"/>
      <c r="C447" s="41"/>
      <c r="D447" s="71"/>
      <c r="E447" s="145" t="s">
        <v>118</v>
      </c>
      <c r="F447" s="161"/>
      <c r="G447" s="162"/>
      <c r="H447" s="163"/>
      <c r="I447" s="164"/>
    </row>
    <row r="448" spans="1:9" ht="15.75">
      <c r="A448" s="75"/>
      <c r="B448" s="40"/>
      <c r="C448" s="41"/>
      <c r="D448" s="71"/>
      <c r="E448" s="145" t="s">
        <v>118</v>
      </c>
      <c r="F448" s="161"/>
      <c r="G448" s="162"/>
      <c r="H448" s="163"/>
      <c r="I448" s="164"/>
    </row>
    <row r="449" spans="1:9" ht="15.75">
      <c r="A449" s="75">
        <v>2723</v>
      </c>
      <c r="B449" s="43" t="s">
        <v>169</v>
      </c>
      <c r="C449" s="41">
        <v>2</v>
      </c>
      <c r="D449" s="71">
        <v>3</v>
      </c>
      <c r="E449" s="145" t="s">
        <v>33</v>
      </c>
      <c r="F449" s="168" t="s">
        <v>528</v>
      </c>
      <c r="G449" s="162"/>
      <c r="H449" s="163"/>
      <c r="I449" s="164"/>
    </row>
    <row r="450" spans="1:9" ht="36">
      <c r="A450" s="75"/>
      <c r="B450" s="40"/>
      <c r="C450" s="41"/>
      <c r="D450" s="71"/>
      <c r="E450" s="145" t="s">
        <v>117</v>
      </c>
      <c r="F450" s="161"/>
      <c r="G450" s="162"/>
      <c r="H450" s="163"/>
      <c r="I450" s="164"/>
    </row>
    <row r="451" spans="1:9" ht="15.75">
      <c r="A451" s="75"/>
      <c r="B451" s="40"/>
      <c r="C451" s="41"/>
      <c r="D451" s="71"/>
      <c r="E451" s="145" t="s">
        <v>118</v>
      </c>
      <c r="F451" s="161"/>
      <c r="G451" s="162"/>
      <c r="H451" s="163"/>
      <c r="I451" s="164"/>
    </row>
    <row r="452" spans="1:9" ht="15.75">
      <c r="A452" s="75"/>
      <c r="B452" s="40"/>
      <c r="C452" s="41"/>
      <c r="D452" s="71"/>
      <c r="E452" s="145" t="s">
        <v>118</v>
      </c>
      <c r="F452" s="161"/>
      <c r="G452" s="162"/>
      <c r="H452" s="163"/>
      <c r="I452" s="164"/>
    </row>
    <row r="453" spans="1:9" ht="15.75">
      <c r="A453" s="75">
        <v>2724</v>
      </c>
      <c r="B453" s="43" t="s">
        <v>169</v>
      </c>
      <c r="C453" s="41">
        <v>2</v>
      </c>
      <c r="D453" s="71">
        <v>4</v>
      </c>
      <c r="E453" s="145" t="s">
        <v>529</v>
      </c>
      <c r="F453" s="168" t="s">
        <v>530</v>
      </c>
      <c r="G453" s="162"/>
      <c r="H453" s="163"/>
      <c r="I453" s="164"/>
    </row>
    <row r="454" spans="1:9" ht="36">
      <c r="A454" s="75"/>
      <c r="B454" s="40"/>
      <c r="C454" s="41"/>
      <c r="D454" s="71"/>
      <c r="E454" s="145" t="s">
        <v>117</v>
      </c>
      <c r="F454" s="161"/>
      <c r="G454" s="162"/>
      <c r="H454" s="163"/>
      <c r="I454" s="164"/>
    </row>
    <row r="455" spans="1:9" ht="15.75">
      <c r="A455" s="75"/>
      <c r="B455" s="40"/>
      <c r="C455" s="41"/>
      <c r="D455" s="71"/>
      <c r="E455" s="145" t="s">
        <v>118</v>
      </c>
      <c r="F455" s="161"/>
      <c r="G455" s="162"/>
      <c r="H455" s="163"/>
      <c r="I455" s="164"/>
    </row>
    <row r="456" spans="1:9" ht="15.75">
      <c r="A456" s="75"/>
      <c r="B456" s="40"/>
      <c r="C456" s="41"/>
      <c r="D456" s="71"/>
      <c r="E456" s="145" t="s">
        <v>118</v>
      </c>
      <c r="F456" s="161"/>
      <c r="G456" s="162"/>
      <c r="H456" s="163"/>
      <c r="I456" s="164"/>
    </row>
    <row r="457" spans="1:9" ht="15.75">
      <c r="A457" s="75">
        <v>2730</v>
      </c>
      <c r="B457" s="42" t="s">
        <v>169</v>
      </c>
      <c r="C457" s="39">
        <v>3</v>
      </c>
      <c r="D457" s="70">
        <v>0</v>
      </c>
      <c r="E457" s="153" t="s">
        <v>531</v>
      </c>
      <c r="F457" s="154" t="s">
        <v>532</v>
      </c>
      <c r="G457" s="162"/>
      <c r="H457" s="163"/>
      <c r="I457" s="164"/>
    </row>
    <row r="458" spans="1:9" s="12" customFormat="1" ht="10.5" customHeight="1">
      <c r="A458" s="75"/>
      <c r="B458" s="37"/>
      <c r="C458" s="39"/>
      <c r="D458" s="70"/>
      <c r="E458" s="145" t="s">
        <v>80</v>
      </c>
      <c r="F458" s="154"/>
      <c r="G458" s="155"/>
      <c r="H458" s="156"/>
      <c r="I458" s="157"/>
    </row>
    <row r="459" spans="1:9" ht="15" customHeight="1">
      <c r="A459" s="75">
        <v>2731</v>
      </c>
      <c r="B459" s="43" t="s">
        <v>169</v>
      </c>
      <c r="C459" s="41">
        <v>3</v>
      </c>
      <c r="D459" s="71">
        <v>1</v>
      </c>
      <c r="E459" s="145" t="s">
        <v>533</v>
      </c>
      <c r="F459" s="161" t="s">
        <v>534</v>
      </c>
      <c r="G459" s="162"/>
      <c r="H459" s="163"/>
      <c r="I459" s="164"/>
    </row>
    <row r="460" spans="1:9" ht="36">
      <c r="A460" s="75"/>
      <c r="B460" s="40"/>
      <c r="C460" s="41"/>
      <c r="D460" s="71"/>
      <c r="E460" s="145" t="s">
        <v>117</v>
      </c>
      <c r="F460" s="161"/>
      <c r="G460" s="162"/>
      <c r="H460" s="163"/>
      <c r="I460" s="164"/>
    </row>
    <row r="461" spans="1:9" ht="15.75">
      <c r="A461" s="75"/>
      <c r="B461" s="40"/>
      <c r="C461" s="41"/>
      <c r="D461" s="71"/>
      <c r="E461" s="145" t="s">
        <v>118</v>
      </c>
      <c r="F461" s="161"/>
      <c r="G461" s="162"/>
      <c r="H461" s="163"/>
      <c r="I461" s="164"/>
    </row>
    <row r="462" spans="1:9" ht="15.75">
      <c r="A462" s="75"/>
      <c r="B462" s="40"/>
      <c r="C462" s="41"/>
      <c r="D462" s="71"/>
      <c r="E462" s="145" t="s">
        <v>118</v>
      </c>
      <c r="F462" s="161"/>
      <c r="G462" s="162"/>
      <c r="H462" s="163"/>
      <c r="I462" s="164"/>
    </row>
    <row r="463" spans="1:9" ht="18" customHeight="1">
      <c r="A463" s="75">
        <v>2732</v>
      </c>
      <c r="B463" s="43" t="s">
        <v>169</v>
      </c>
      <c r="C463" s="41">
        <v>3</v>
      </c>
      <c r="D463" s="71">
        <v>2</v>
      </c>
      <c r="E463" s="145" t="s">
        <v>535</v>
      </c>
      <c r="F463" s="161" t="s">
        <v>536</v>
      </c>
      <c r="G463" s="162"/>
      <c r="H463" s="163"/>
      <c r="I463" s="164"/>
    </row>
    <row r="464" spans="1:9" ht="36">
      <c r="A464" s="75"/>
      <c r="B464" s="40"/>
      <c r="C464" s="41"/>
      <c r="D464" s="71"/>
      <c r="E464" s="145" t="s">
        <v>117</v>
      </c>
      <c r="F464" s="161"/>
      <c r="G464" s="162"/>
      <c r="H464" s="163"/>
      <c r="I464" s="164"/>
    </row>
    <row r="465" spans="1:9" ht="15.75">
      <c r="A465" s="75"/>
      <c r="B465" s="40"/>
      <c r="C465" s="41"/>
      <c r="D465" s="71"/>
      <c r="E465" s="145" t="s">
        <v>118</v>
      </c>
      <c r="F465" s="161"/>
      <c r="G465" s="162"/>
      <c r="H465" s="163"/>
      <c r="I465" s="164"/>
    </row>
    <row r="466" spans="1:9" ht="15.75">
      <c r="A466" s="75"/>
      <c r="B466" s="40"/>
      <c r="C466" s="41"/>
      <c r="D466" s="71"/>
      <c r="E466" s="145" t="s">
        <v>118</v>
      </c>
      <c r="F466" s="161"/>
      <c r="G466" s="162"/>
      <c r="H466" s="163"/>
      <c r="I466" s="164"/>
    </row>
    <row r="467" spans="1:9" ht="16.5" customHeight="1">
      <c r="A467" s="75">
        <v>2733</v>
      </c>
      <c r="B467" s="43" t="s">
        <v>169</v>
      </c>
      <c r="C467" s="41">
        <v>3</v>
      </c>
      <c r="D467" s="71">
        <v>3</v>
      </c>
      <c r="E467" s="145" t="s">
        <v>537</v>
      </c>
      <c r="F467" s="161" t="s">
        <v>538</v>
      </c>
      <c r="G467" s="162"/>
      <c r="H467" s="163"/>
      <c r="I467" s="164"/>
    </row>
    <row r="468" spans="1:9" ht="36">
      <c r="A468" s="75"/>
      <c r="B468" s="40"/>
      <c r="C468" s="41"/>
      <c r="D468" s="71"/>
      <c r="E468" s="145" t="s">
        <v>117</v>
      </c>
      <c r="F468" s="161"/>
      <c r="G468" s="162"/>
      <c r="H468" s="163"/>
      <c r="I468" s="164"/>
    </row>
    <row r="469" spans="1:9" ht="15.75">
      <c r="A469" s="75"/>
      <c r="B469" s="40"/>
      <c r="C469" s="41"/>
      <c r="D469" s="71"/>
      <c r="E469" s="145" t="s">
        <v>118</v>
      </c>
      <c r="F469" s="161"/>
      <c r="G469" s="162"/>
      <c r="H469" s="163"/>
      <c r="I469" s="164"/>
    </row>
    <row r="470" spans="1:9" ht="15.75">
      <c r="A470" s="75"/>
      <c r="B470" s="40"/>
      <c r="C470" s="41"/>
      <c r="D470" s="71"/>
      <c r="E470" s="145" t="s">
        <v>118</v>
      </c>
      <c r="F470" s="161"/>
      <c r="G470" s="162"/>
      <c r="H470" s="163"/>
      <c r="I470" s="164"/>
    </row>
    <row r="471" spans="1:9" ht="24">
      <c r="A471" s="75">
        <v>2734</v>
      </c>
      <c r="B471" s="43" t="s">
        <v>169</v>
      </c>
      <c r="C471" s="41">
        <v>3</v>
      </c>
      <c r="D471" s="71">
        <v>4</v>
      </c>
      <c r="E471" s="145" t="s">
        <v>539</v>
      </c>
      <c r="F471" s="161" t="s">
        <v>540</v>
      </c>
      <c r="G471" s="162"/>
      <c r="H471" s="163"/>
      <c r="I471" s="164"/>
    </row>
    <row r="472" spans="1:9" ht="36">
      <c r="A472" s="75"/>
      <c r="B472" s="40"/>
      <c r="C472" s="41"/>
      <c r="D472" s="71"/>
      <c r="E472" s="145" t="s">
        <v>117</v>
      </c>
      <c r="F472" s="161"/>
      <c r="G472" s="162"/>
      <c r="H472" s="163"/>
      <c r="I472" s="164"/>
    </row>
    <row r="473" spans="1:9" ht="15.75">
      <c r="A473" s="75"/>
      <c r="B473" s="40"/>
      <c r="C473" s="41"/>
      <c r="D473" s="71"/>
      <c r="E473" s="145" t="s">
        <v>118</v>
      </c>
      <c r="F473" s="161"/>
      <c r="G473" s="162"/>
      <c r="H473" s="163"/>
      <c r="I473" s="164"/>
    </row>
    <row r="474" spans="1:9" ht="15.75">
      <c r="A474" s="75"/>
      <c r="B474" s="40"/>
      <c r="C474" s="41"/>
      <c r="D474" s="71"/>
      <c r="E474" s="145" t="s">
        <v>118</v>
      </c>
      <c r="F474" s="161"/>
      <c r="G474" s="162"/>
      <c r="H474" s="163"/>
      <c r="I474" s="164"/>
    </row>
    <row r="475" spans="1:9" ht="24">
      <c r="A475" s="75">
        <v>2740</v>
      </c>
      <c r="B475" s="42" t="s">
        <v>169</v>
      </c>
      <c r="C475" s="39">
        <v>4</v>
      </c>
      <c r="D475" s="70">
        <v>0</v>
      </c>
      <c r="E475" s="153" t="s">
        <v>541</v>
      </c>
      <c r="F475" s="154" t="s">
        <v>542</v>
      </c>
      <c r="G475" s="162"/>
      <c r="H475" s="163"/>
      <c r="I475" s="164"/>
    </row>
    <row r="476" spans="1:9" s="12" customFormat="1" ht="10.5" customHeight="1">
      <c r="A476" s="75"/>
      <c r="B476" s="37"/>
      <c r="C476" s="39"/>
      <c r="D476" s="70"/>
      <c r="E476" s="145" t="s">
        <v>80</v>
      </c>
      <c r="F476" s="154"/>
      <c r="G476" s="155"/>
      <c r="H476" s="156"/>
      <c r="I476" s="157"/>
    </row>
    <row r="477" spans="1:9" ht="15.75">
      <c r="A477" s="75">
        <v>2741</v>
      </c>
      <c r="B477" s="43" t="s">
        <v>169</v>
      </c>
      <c r="C477" s="41">
        <v>4</v>
      </c>
      <c r="D477" s="71">
        <v>1</v>
      </c>
      <c r="E477" s="145" t="s">
        <v>541</v>
      </c>
      <c r="F477" s="168" t="s">
        <v>543</v>
      </c>
      <c r="G477" s="162"/>
      <c r="H477" s="163"/>
      <c r="I477" s="164"/>
    </row>
    <row r="478" spans="1:9" ht="36">
      <c r="A478" s="75"/>
      <c r="B478" s="40"/>
      <c r="C478" s="41"/>
      <c r="D478" s="71"/>
      <c r="E478" s="145" t="s">
        <v>117</v>
      </c>
      <c r="F478" s="161"/>
      <c r="G478" s="162"/>
      <c r="H478" s="163"/>
      <c r="I478" s="164"/>
    </row>
    <row r="479" spans="1:9" ht="15.75">
      <c r="A479" s="75"/>
      <c r="B479" s="40"/>
      <c r="C479" s="41"/>
      <c r="D479" s="71"/>
      <c r="E479" s="145" t="s">
        <v>118</v>
      </c>
      <c r="F479" s="161"/>
      <c r="G479" s="162"/>
      <c r="H479" s="163"/>
      <c r="I479" s="164"/>
    </row>
    <row r="480" spans="1:9" ht="15.75">
      <c r="A480" s="75"/>
      <c r="B480" s="40"/>
      <c r="C480" s="41"/>
      <c r="D480" s="71"/>
      <c r="E480" s="145" t="s">
        <v>118</v>
      </c>
      <c r="F480" s="161"/>
      <c r="G480" s="162"/>
      <c r="H480" s="163"/>
      <c r="I480" s="164"/>
    </row>
    <row r="481" spans="1:9" ht="24">
      <c r="A481" s="75">
        <v>2750</v>
      </c>
      <c r="B481" s="42" t="s">
        <v>169</v>
      </c>
      <c r="C481" s="39">
        <v>5</v>
      </c>
      <c r="D481" s="70">
        <v>0</v>
      </c>
      <c r="E481" s="153" t="s">
        <v>544</v>
      </c>
      <c r="F481" s="154" t="s">
        <v>545</v>
      </c>
      <c r="G481" s="162"/>
      <c r="H481" s="163"/>
      <c r="I481" s="164"/>
    </row>
    <row r="482" spans="1:9" s="12" customFormat="1" ht="10.5" customHeight="1">
      <c r="A482" s="75"/>
      <c r="B482" s="37"/>
      <c r="C482" s="39"/>
      <c r="D482" s="70"/>
      <c r="E482" s="145" t="s">
        <v>80</v>
      </c>
      <c r="F482" s="154"/>
      <c r="G482" s="155"/>
      <c r="H482" s="156"/>
      <c r="I482" s="157"/>
    </row>
    <row r="483" spans="1:9" ht="24">
      <c r="A483" s="75">
        <v>2751</v>
      </c>
      <c r="B483" s="43" t="s">
        <v>169</v>
      </c>
      <c r="C483" s="41">
        <v>5</v>
      </c>
      <c r="D483" s="71">
        <v>1</v>
      </c>
      <c r="E483" s="145" t="s">
        <v>544</v>
      </c>
      <c r="F483" s="168" t="s">
        <v>545</v>
      </c>
      <c r="G483" s="162"/>
      <c r="H483" s="163"/>
      <c r="I483" s="164"/>
    </row>
    <row r="484" spans="1:9" ht="36">
      <c r="A484" s="75"/>
      <c r="B484" s="40"/>
      <c r="C484" s="41"/>
      <c r="D484" s="71"/>
      <c r="E484" s="145" t="s">
        <v>117</v>
      </c>
      <c r="F484" s="161"/>
      <c r="G484" s="162"/>
      <c r="H484" s="163"/>
      <c r="I484" s="164"/>
    </row>
    <row r="485" spans="1:9" ht="15.75">
      <c r="A485" s="75"/>
      <c r="B485" s="40"/>
      <c r="C485" s="41"/>
      <c r="D485" s="71"/>
      <c r="E485" s="145" t="s">
        <v>118</v>
      </c>
      <c r="F485" s="161"/>
      <c r="G485" s="162"/>
      <c r="H485" s="163"/>
      <c r="I485" s="164"/>
    </row>
    <row r="486" spans="1:9" ht="15.75">
      <c r="A486" s="75"/>
      <c r="B486" s="40"/>
      <c r="C486" s="41"/>
      <c r="D486" s="71"/>
      <c r="E486" s="145" t="s">
        <v>118</v>
      </c>
      <c r="F486" s="161"/>
      <c r="G486" s="162"/>
      <c r="H486" s="163"/>
      <c r="I486" s="164"/>
    </row>
    <row r="487" spans="1:9" ht="24">
      <c r="A487" s="75">
        <v>2760</v>
      </c>
      <c r="B487" s="42" t="s">
        <v>169</v>
      </c>
      <c r="C487" s="39">
        <v>6</v>
      </c>
      <c r="D487" s="70">
        <v>0</v>
      </c>
      <c r="E487" s="153" t="s">
        <v>546</v>
      </c>
      <c r="F487" s="154" t="s">
        <v>547</v>
      </c>
      <c r="G487" s="192">
        <v>3150</v>
      </c>
      <c r="H487" s="192">
        <v>3150</v>
      </c>
      <c r="I487" s="245"/>
    </row>
    <row r="488" spans="1:9" s="12" customFormat="1" ht="10.5" customHeight="1">
      <c r="A488" s="75"/>
      <c r="B488" s="37"/>
      <c r="C488" s="39"/>
      <c r="D488" s="70"/>
      <c r="E488" s="145" t="s">
        <v>80</v>
      </c>
      <c r="F488" s="154"/>
      <c r="G488" s="155"/>
      <c r="H488" s="156"/>
      <c r="I488" s="157"/>
    </row>
    <row r="489" spans="1:9" ht="24">
      <c r="A489" s="75">
        <v>2761</v>
      </c>
      <c r="B489" s="43" t="s">
        <v>169</v>
      </c>
      <c r="C489" s="41">
        <v>6</v>
      </c>
      <c r="D489" s="71">
        <v>1</v>
      </c>
      <c r="E489" s="145" t="s">
        <v>171</v>
      </c>
      <c r="F489" s="154"/>
      <c r="G489" s="162"/>
      <c r="H489" s="163"/>
      <c r="I489" s="164"/>
    </row>
    <row r="490" spans="1:9" ht="36">
      <c r="A490" s="75"/>
      <c r="B490" s="40"/>
      <c r="C490" s="41"/>
      <c r="D490" s="71"/>
      <c r="E490" s="145" t="s">
        <v>117</v>
      </c>
      <c r="F490" s="161"/>
      <c r="G490" s="162"/>
      <c r="H490" s="163"/>
      <c r="I490" s="164"/>
    </row>
    <row r="491" spans="1:9" ht="15.75">
      <c r="A491" s="75"/>
      <c r="B491" s="40"/>
      <c r="C491" s="41"/>
      <c r="D491" s="71"/>
      <c r="E491" s="145" t="s">
        <v>118</v>
      </c>
      <c r="F491" s="161"/>
      <c r="G491" s="162"/>
      <c r="H491" s="163"/>
      <c r="I491" s="164"/>
    </row>
    <row r="492" spans="1:9" ht="15.75">
      <c r="A492" s="75"/>
      <c r="B492" s="40"/>
      <c r="C492" s="41"/>
      <c r="D492" s="71"/>
      <c r="E492" s="145" t="s">
        <v>118</v>
      </c>
      <c r="F492" s="161"/>
      <c r="G492" s="162"/>
      <c r="H492" s="163"/>
      <c r="I492" s="164"/>
    </row>
    <row r="493" spans="1:9" ht="15.75">
      <c r="A493" s="75">
        <v>2762</v>
      </c>
      <c r="B493" s="43" t="s">
        <v>169</v>
      </c>
      <c r="C493" s="41">
        <v>6</v>
      </c>
      <c r="D493" s="71">
        <v>2</v>
      </c>
      <c r="E493" s="145" t="s">
        <v>546</v>
      </c>
      <c r="F493" s="168" t="s">
        <v>548</v>
      </c>
      <c r="G493" s="192">
        <v>3150</v>
      </c>
      <c r="H493" s="192">
        <f>SUM(H495:H497)</f>
        <v>3150</v>
      </c>
      <c r="I493" s="164"/>
    </row>
    <row r="494" spans="1:9" ht="36">
      <c r="A494" s="75"/>
      <c r="B494" s="40"/>
      <c r="C494" s="41"/>
      <c r="D494" s="71"/>
      <c r="E494" s="145" t="s">
        <v>117</v>
      </c>
      <c r="F494" s="161"/>
      <c r="G494" s="162"/>
      <c r="H494" s="163"/>
      <c r="I494" s="164"/>
    </row>
    <row r="495" spans="1:9" ht="15.75">
      <c r="A495" s="75">
        <v>0</v>
      </c>
      <c r="B495" s="40"/>
      <c r="C495" s="41"/>
      <c r="D495" s="71"/>
      <c r="E495" s="244">
        <v>4264</v>
      </c>
      <c r="F495" s="161"/>
      <c r="G495" s="192">
        <v>750</v>
      </c>
      <c r="H495" s="192">
        <v>750</v>
      </c>
      <c r="I495" s="164"/>
    </row>
    <row r="496" spans="1:9" ht="15.75">
      <c r="A496" s="75"/>
      <c r="B496" s="40"/>
      <c r="C496" s="41"/>
      <c r="D496" s="71"/>
      <c r="E496" s="244">
        <v>4637</v>
      </c>
      <c r="F496" s="161"/>
      <c r="G496" s="192">
        <v>2400</v>
      </c>
      <c r="H496" s="192">
        <v>2400</v>
      </c>
      <c r="I496" s="164"/>
    </row>
    <row r="497" spans="1:9" ht="15.75">
      <c r="A497" s="75"/>
      <c r="B497" s="40"/>
      <c r="C497" s="41"/>
      <c r="D497" s="71"/>
      <c r="E497" s="244"/>
      <c r="F497" s="161"/>
      <c r="G497" s="162"/>
      <c r="H497" s="6"/>
      <c r="I497" s="164"/>
    </row>
    <row r="498" spans="1:9" s="84" customFormat="1" ht="33.75" customHeight="1">
      <c r="A498" s="83">
        <v>2800</v>
      </c>
      <c r="B498" s="42" t="s">
        <v>172</v>
      </c>
      <c r="C498" s="39">
        <v>0</v>
      </c>
      <c r="D498" s="70">
        <v>0</v>
      </c>
      <c r="E498" s="181" t="s">
        <v>635</v>
      </c>
      <c r="F498" s="175" t="s">
        <v>549</v>
      </c>
      <c r="G498" s="184">
        <f>SUM(G500+G506+G550+G565)</f>
        <v>159457.1</v>
      </c>
      <c r="H498" s="184">
        <f>SUM(H500+H517+H533+H550+H565)</f>
        <v>87532.5</v>
      </c>
      <c r="I498" s="184">
        <f>SUM(I500+I506+I533+I550+I565)</f>
        <v>71924.59999999999</v>
      </c>
    </row>
    <row r="499" spans="1:9" ht="11.25" customHeight="1">
      <c r="A499" s="74"/>
      <c r="B499" s="37"/>
      <c r="C499" s="38"/>
      <c r="D499" s="69"/>
      <c r="E499" s="145" t="s">
        <v>79</v>
      </c>
      <c r="F499" s="146"/>
      <c r="G499" s="251"/>
      <c r="H499" s="252"/>
      <c r="I499" s="253"/>
    </row>
    <row r="500" spans="1:9" ht="15">
      <c r="A500" s="75">
        <v>2810</v>
      </c>
      <c r="B500" s="43" t="s">
        <v>172</v>
      </c>
      <c r="C500" s="41">
        <v>1</v>
      </c>
      <c r="D500" s="71">
        <v>0</v>
      </c>
      <c r="E500" s="153" t="s">
        <v>550</v>
      </c>
      <c r="F500" s="154" t="s">
        <v>551</v>
      </c>
      <c r="G500" s="192">
        <v>2500</v>
      </c>
      <c r="H500" s="192">
        <v>2500</v>
      </c>
      <c r="I500" s="245"/>
    </row>
    <row r="501" spans="1:9" s="12" customFormat="1" ht="10.5" customHeight="1">
      <c r="A501" s="75"/>
      <c r="B501" s="37"/>
      <c r="C501" s="39"/>
      <c r="D501" s="70"/>
      <c r="E501" s="145" t="s">
        <v>80</v>
      </c>
      <c r="F501" s="154"/>
      <c r="G501" s="171"/>
      <c r="H501" s="172"/>
      <c r="I501" s="254"/>
    </row>
    <row r="502" spans="1:9" ht="15">
      <c r="A502" s="75">
        <v>2811</v>
      </c>
      <c r="B502" s="43" t="s">
        <v>172</v>
      </c>
      <c r="C502" s="41">
        <v>1</v>
      </c>
      <c r="D502" s="71">
        <v>1</v>
      </c>
      <c r="E502" s="145" t="s">
        <v>550</v>
      </c>
      <c r="F502" s="168" t="s">
        <v>552</v>
      </c>
      <c r="G502" s="192">
        <v>2500</v>
      </c>
      <c r="H502" s="192">
        <v>2500</v>
      </c>
      <c r="I502" s="245"/>
    </row>
    <row r="503" spans="1:9" ht="36">
      <c r="A503" s="75"/>
      <c r="B503" s="40"/>
      <c r="C503" s="41"/>
      <c r="D503" s="71"/>
      <c r="E503" s="145" t="s">
        <v>117</v>
      </c>
      <c r="F503" s="161"/>
      <c r="G503" s="186"/>
      <c r="H503" s="187"/>
      <c r="I503" s="245"/>
    </row>
    <row r="504" spans="1:13" ht="15.75">
      <c r="A504" s="75"/>
      <c r="B504" s="40"/>
      <c r="C504" s="41"/>
      <c r="D504" s="71"/>
      <c r="E504" s="244">
        <v>4239</v>
      </c>
      <c r="F504" s="161"/>
      <c r="G504" s="192">
        <v>2500</v>
      </c>
      <c r="H504" s="192">
        <v>2500</v>
      </c>
      <c r="I504" s="164"/>
      <c r="M504" s="6" t="s">
        <v>699</v>
      </c>
    </row>
    <row r="505" spans="1:9" ht="15.75">
      <c r="A505" s="75"/>
      <c r="B505" s="40"/>
      <c r="C505" s="41"/>
      <c r="D505" s="71"/>
      <c r="E505" s="145" t="s">
        <v>118</v>
      </c>
      <c r="F505" s="161"/>
      <c r="G505" s="162"/>
      <c r="H505" s="163"/>
      <c r="I505" s="164"/>
    </row>
    <row r="506" spans="1:9" ht="15">
      <c r="A506" s="75">
        <v>2820</v>
      </c>
      <c r="B506" s="42" t="s">
        <v>172</v>
      </c>
      <c r="C506" s="39">
        <v>2</v>
      </c>
      <c r="D506" s="70">
        <v>0</v>
      </c>
      <c r="E506" s="153" t="s">
        <v>553</v>
      </c>
      <c r="F506" s="154" t="s">
        <v>554</v>
      </c>
      <c r="G506" s="447">
        <f>SUM(G508+G517+G533+G546)</f>
        <v>152758.6</v>
      </c>
      <c r="H506" s="447">
        <f>SUM(H508+H517+H533+H546)</f>
        <v>83547.5</v>
      </c>
      <c r="I506" s="447">
        <f>SUM(I508+I517+I533+I546)</f>
        <v>69211.09999999999</v>
      </c>
    </row>
    <row r="507" spans="1:9" s="12" customFormat="1" ht="10.5" customHeight="1">
      <c r="A507" s="75"/>
      <c r="B507" s="37"/>
      <c r="C507" s="39"/>
      <c r="D507" s="70"/>
      <c r="E507" s="145" t="s">
        <v>80</v>
      </c>
      <c r="F507" s="154"/>
      <c r="G507" s="155"/>
      <c r="H507" s="156"/>
      <c r="I507" s="157"/>
    </row>
    <row r="508" spans="1:9" ht="15.75">
      <c r="A508" s="75">
        <v>2821</v>
      </c>
      <c r="B508" s="43" t="s">
        <v>172</v>
      </c>
      <c r="C508" s="41">
        <v>2</v>
      </c>
      <c r="D508" s="71">
        <v>1</v>
      </c>
      <c r="E508" s="145" t="s">
        <v>173</v>
      </c>
      <c r="F508" s="154"/>
      <c r="G508" s="162"/>
      <c r="H508" s="163"/>
      <c r="I508" s="164"/>
    </row>
    <row r="509" spans="1:9" ht="36">
      <c r="A509" s="75"/>
      <c r="B509" s="40"/>
      <c r="C509" s="41"/>
      <c r="D509" s="71"/>
      <c r="E509" s="145" t="s">
        <v>117</v>
      </c>
      <c r="F509" s="161"/>
      <c r="G509" s="162"/>
      <c r="H509" s="163"/>
      <c r="I509" s="164"/>
    </row>
    <row r="510" spans="1:9" ht="15.75">
      <c r="A510" s="75"/>
      <c r="B510" s="40"/>
      <c r="C510" s="41"/>
      <c r="D510" s="71"/>
      <c r="E510" s="145" t="s">
        <v>118</v>
      </c>
      <c r="F510" s="161"/>
      <c r="G510" s="162"/>
      <c r="H510" s="163"/>
      <c r="I510" s="164"/>
    </row>
    <row r="511" spans="1:9" ht="15.75">
      <c r="A511" s="75"/>
      <c r="B511" s="40"/>
      <c r="C511" s="41"/>
      <c r="D511" s="71"/>
      <c r="E511" s="145" t="s">
        <v>118</v>
      </c>
      <c r="F511" s="161"/>
      <c r="G511" s="162"/>
      <c r="H511" s="163"/>
      <c r="I511" s="164"/>
    </row>
    <row r="512" spans="1:9" ht="15.75">
      <c r="A512" s="75">
        <v>2822</v>
      </c>
      <c r="B512" s="43" t="s">
        <v>172</v>
      </c>
      <c r="C512" s="41">
        <v>2</v>
      </c>
      <c r="D512" s="71">
        <v>2</v>
      </c>
      <c r="E512" s="145" t="s">
        <v>174</v>
      </c>
      <c r="F512" s="154"/>
      <c r="G512" s="162"/>
      <c r="H512" s="163"/>
      <c r="I512" s="164"/>
    </row>
    <row r="513" spans="1:9" ht="36">
      <c r="A513" s="75"/>
      <c r="B513" s="40"/>
      <c r="C513" s="41"/>
      <c r="D513" s="71"/>
      <c r="E513" s="145" t="s">
        <v>117</v>
      </c>
      <c r="F513" s="161"/>
      <c r="G513" s="162"/>
      <c r="H513" s="163"/>
      <c r="I513" s="164"/>
    </row>
    <row r="514" spans="1:9" ht="15.75">
      <c r="A514" s="75"/>
      <c r="B514" s="40"/>
      <c r="C514" s="41"/>
      <c r="D514" s="71"/>
      <c r="E514" s="145"/>
      <c r="F514" s="161"/>
      <c r="G514" s="162"/>
      <c r="H514" s="163"/>
      <c r="I514" s="164"/>
    </row>
    <row r="515" spans="1:9" ht="15.75">
      <c r="A515" s="75"/>
      <c r="B515" s="40"/>
      <c r="C515" s="41"/>
      <c r="D515" s="71"/>
      <c r="E515" s="145" t="s">
        <v>118</v>
      </c>
      <c r="F515" s="161"/>
      <c r="G515" s="162"/>
      <c r="H515" s="163"/>
      <c r="I515" s="164"/>
    </row>
    <row r="516" spans="1:9" ht="15.75">
      <c r="A516" s="75"/>
      <c r="B516" s="40"/>
      <c r="C516" s="41"/>
      <c r="D516" s="71"/>
      <c r="E516" s="145" t="s">
        <v>118</v>
      </c>
      <c r="F516" s="161"/>
      <c r="G516" s="162"/>
      <c r="H516" s="163"/>
      <c r="I516" s="164"/>
    </row>
    <row r="517" spans="1:9" ht="15">
      <c r="A517" s="75">
        <v>2823</v>
      </c>
      <c r="B517" s="43" t="s">
        <v>172</v>
      </c>
      <c r="C517" s="41">
        <v>2</v>
      </c>
      <c r="D517" s="71">
        <v>3</v>
      </c>
      <c r="E517" s="145" t="s">
        <v>209</v>
      </c>
      <c r="F517" s="168" t="s">
        <v>555</v>
      </c>
      <c r="G517" s="447">
        <f>SUM(G519:G532)</f>
        <v>122312.7</v>
      </c>
      <c r="H517" s="447">
        <f>SUM(H519:H529)</f>
        <v>58892</v>
      </c>
      <c r="I517" s="447">
        <f>SUM(I519:I532)</f>
        <v>63420.7</v>
      </c>
    </row>
    <row r="518" spans="1:9" ht="36">
      <c r="A518" s="75"/>
      <c r="B518" s="40"/>
      <c r="C518" s="41"/>
      <c r="D518" s="71"/>
      <c r="E518" s="145" t="s">
        <v>117</v>
      </c>
      <c r="F518" s="161"/>
      <c r="G518" s="162"/>
      <c r="H518" s="163"/>
      <c r="I518" s="164"/>
    </row>
    <row r="519" spans="1:9" ht="15.75">
      <c r="A519" s="75"/>
      <c r="B519" s="40"/>
      <c r="C519" s="41"/>
      <c r="D519" s="71"/>
      <c r="E519" s="244">
        <v>4111</v>
      </c>
      <c r="F519" s="161"/>
      <c r="G519" s="192">
        <v>40000</v>
      </c>
      <c r="H519" s="192">
        <v>40000</v>
      </c>
      <c r="I519" s="164"/>
    </row>
    <row r="520" spans="1:9" ht="15.75">
      <c r="A520" s="75"/>
      <c r="B520" s="40"/>
      <c r="C520" s="41"/>
      <c r="D520" s="71"/>
      <c r="E520" s="244">
        <v>4112</v>
      </c>
      <c r="F520" s="161"/>
      <c r="G520" s="192">
        <v>500</v>
      </c>
      <c r="H520" s="192">
        <v>500</v>
      </c>
      <c r="I520" s="164"/>
    </row>
    <row r="521" spans="1:9" ht="15.75">
      <c r="A521" s="75"/>
      <c r="B521" s="40"/>
      <c r="C521" s="41"/>
      <c r="D521" s="71"/>
      <c r="E521" s="244">
        <v>4212</v>
      </c>
      <c r="F521" s="161"/>
      <c r="G521" s="192">
        <v>1500</v>
      </c>
      <c r="H521" s="192">
        <v>1500</v>
      </c>
      <c r="I521" s="164"/>
    </row>
    <row r="522" spans="1:9" ht="15.75">
      <c r="A522" s="75"/>
      <c r="B522" s="40"/>
      <c r="C522" s="41"/>
      <c r="D522" s="71"/>
      <c r="E522" s="244">
        <v>4213</v>
      </c>
      <c r="F522" s="161"/>
      <c r="G522" s="192">
        <v>50</v>
      </c>
      <c r="H522" s="192">
        <v>50</v>
      </c>
      <c r="I522" s="164"/>
    </row>
    <row r="523" spans="1:9" ht="15.75">
      <c r="A523" s="75"/>
      <c r="B523" s="40"/>
      <c r="C523" s="41"/>
      <c r="D523" s="71"/>
      <c r="E523" s="244">
        <v>4237</v>
      </c>
      <c r="F523" s="161"/>
      <c r="G523" s="192">
        <v>564</v>
      </c>
      <c r="H523" s="192">
        <v>564</v>
      </c>
      <c r="I523" s="164"/>
    </row>
    <row r="524" spans="1:9" ht="15.75">
      <c r="A524" s="75"/>
      <c r="B524" s="40"/>
      <c r="C524" s="41"/>
      <c r="D524" s="71"/>
      <c r="E524" s="244">
        <v>4239</v>
      </c>
      <c r="F524" s="161"/>
      <c r="G524" s="192">
        <v>1760</v>
      </c>
      <c r="H524" s="192">
        <v>1760</v>
      </c>
      <c r="I524" s="164"/>
    </row>
    <row r="525" spans="1:9" ht="15.75">
      <c r="A525" s="75"/>
      <c r="B525" s="40"/>
      <c r="C525" s="41"/>
      <c r="D525" s="71"/>
      <c r="E525" s="244">
        <v>4252</v>
      </c>
      <c r="F525" s="161"/>
      <c r="G525" s="192">
        <v>1565</v>
      </c>
      <c r="H525" s="192">
        <v>1565</v>
      </c>
      <c r="I525" s="164"/>
    </row>
    <row r="526" spans="1:9" ht="15.75">
      <c r="A526" s="75"/>
      <c r="B526" s="40"/>
      <c r="C526" s="41"/>
      <c r="D526" s="71"/>
      <c r="E526" s="244">
        <v>4261</v>
      </c>
      <c r="F526" s="161"/>
      <c r="G526" s="448">
        <v>500</v>
      </c>
      <c r="H526" s="263">
        <v>500</v>
      </c>
      <c r="I526" s="164"/>
    </row>
    <row r="527" spans="1:9" ht="15.75">
      <c r="A527" s="75"/>
      <c r="B527" s="40"/>
      <c r="C527" s="41"/>
      <c r="D527" s="71"/>
      <c r="E527" s="244">
        <v>4267</v>
      </c>
      <c r="F527" s="161"/>
      <c r="G527" s="448">
        <v>500</v>
      </c>
      <c r="H527" s="263">
        <v>500</v>
      </c>
      <c r="I527" s="164"/>
    </row>
    <row r="528" spans="1:9" ht="15.75">
      <c r="A528" s="75"/>
      <c r="B528" s="40"/>
      <c r="C528" s="41"/>
      <c r="D528" s="71"/>
      <c r="E528" s="244">
        <v>4269</v>
      </c>
      <c r="F528" s="161"/>
      <c r="G528" s="448">
        <v>700</v>
      </c>
      <c r="H528" s="263">
        <v>700</v>
      </c>
      <c r="I528" s="164"/>
    </row>
    <row r="529" spans="1:9" ht="15.75">
      <c r="A529" s="75"/>
      <c r="B529" s="40"/>
      <c r="C529" s="41"/>
      <c r="D529" s="71"/>
      <c r="E529" s="244">
        <v>4511</v>
      </c>
      <c r="F529" s="161"/>
      <c r="G529" s="448">
        <v>11253</v>
      </c>
      <c r="H529" s="263">
        <v>11253</v>
      </c>
      <c r="I529" s="164"/>
    </row>
    <row r="530" spans="1:9" ht="15">
      <c r="A530" s="75"/>
      <c r="B530" s="40"/>
      <c r="C530" s="41"/>
      <c r="D530" s="71"/>
      <c r="E530" s="244">
        <v>5113</v>
      </c>
      <c r="F530" s="161"/>
      <c r="G530" s="448">
        <v>59920.7</v>
      </c>
      <c r="H530" s="263"/>
      <c r="I530" s="448">
        <v>59920.7</v>
      </c>
    </row>
    <row r="531" spans="1:9" ht="15">
      <c r="A531" s="75"/>
      <c r="B531" s="40"/>
      <c r="C531" s="41"/>
      <c r="D531" s="71"/>
      <c r="E531" s="244">
        <v>5134</v>
      </c>
      <c r="F531" s="161"/>
      <c r="G531" s="448">
        <v>3500</v>
      </c>
      <c r="H531" s="263"/>
      <c r="I531" s="448">
        <v>3500</v>
      </c>
    </row>
    <row r="532" spans="1:9" ht="15.75">
      <c r="A532" s="75"/>
      <c r="B532" s="40"/>
      <c r="C532" s="41"/>
      <c r="D532" s="71"/>
      <c r="E532" s="244"/>
      <c r="F532" s="161"/>
      <c r="G532" s="248"/>
      <c r="H532" s="263"/>
      <c r="I532" s="164"/>
    </row>
    <row r="533" spans="1:9" ht="15.75">
      <c r="A533" s="75">
        <v>2824</v>
      </c>
      <c r="B533" s="43" t="s">
        <v>172</v>
      </c>
      <c r="C533" s="41">
        <v>2</v>
      </c>
      <c r="D533" s="71">
        <v>4</v>
      </c>
      <c r="E533" s="145" t="s">
        <v>175</v>
      </c>
      <c r="F533" s="168"/>
      <c r="G533" s="185">
        <f>SUM(G535:G537)</f>
        <v>24655.5</v>
      </c>
      <c r="H533" s="185">
        <f>SUM(H535:H537)</f>
        <v>24655.5</v>
      </c>
      <c r="I533" s="164"/>
    </row>
    <row r="534" spans="1:9" ht="36">
      <c r="A534" s="75"/>
      <c r="B534" s="40"/>
      <c r="C534" s="41"/>
      <c r="D534" s="71"/>
      <c r="E534" s="145" t="s">
        <v>117</v>
      </c>
      <c r="F534" s="161"/>
      <c r="G534" s="261"/>
      <c r="H534" s="262"/>
      <c r="I534" s="164"/>
    </row>
    <row r="535" spans="1:9" ht="15.75">
      <c r="A535" s="75"/>
      <c r="B535" s="40"/>
      <c r="C535" s="41"/>
      <c r="D535" s="71"/>
      <c r="E535" s="244">
        <v>4237</v>
      </c>
      <c r="F535" s="161"/>
      <c r="G535" s="192">
        <v>20305.5</v>
      </c>
      <c r="H535" s="192">
        <v>20305.5</v>
      </c>
      <c r="I535" s="164"/>
    </row>
    <row r="536" spans="1:9" ht="15.75">
      <c r="A536" s="75"/>
      <c r="B536" s="40"/>
      <c r="C536" s="41"/>
      <c r="D536" s="71"/>
      <c r="E536" s="244">
        <v>4239</v>
      </c>
      <c r="F536" s="161"/>
      <c r="G536" s="192">
        <v>3000</v>
      </c>
      <c r="H536" s="192">
        <v>3000</v>
      </c>
      <c r="I536" s="164"/>
    </row>
    <row r="537" spans="1:9" ht="15.75">
      <c r="A537" s="75"/>
      <c r="B537" s="40"/>
      <c r="C537" s="41"/>
      <c r="D537" s="71"/>
      <c r="E537" s="244">
        <v>4269</v>
      </c>
      <c r="F537" s="161"/>
      <c r="G537" s="192">
        <v>1350</v>
      </c>
      <c r="H537" s="192">
        <v>1350</v>
      </c>
      <c r="I537" s="164"/>
    </row>
    <row r="538" spans="1:9" ht="15.75">
      <c r="A538" s="75">
        <v>2825</v>
      </c>
      <c r="B538" s="43" t="s">
        <v>172</v>
      </c>
      <c r="C538" s="41">
        <v>2</v>
      </c>
      <c r="D538" s="71">
        <v>5</v>
      </c>
      <c r="E538" s="145" t="s">
        <v>176</v>
      </c>
      <c r="F538" s="168"/>
      <c r="G538" s="162"/>
      <c r="H538" s="163"/>
      <c r="I538" s="164"/>
    </row>
    <row r="539" spans="1:9" ht="36">
      <c r="A539" s="75"/>
      <c r="B539" s="40"/>
      <c r="C539" s="41"/>
      <c r="D539" s="71"/>
      <c r="E539" s="145" t="s">
        <v>117</v>
      </c>
      <c r="F539" s="161"/>
      <c r="G539" s="162"/>
      <c r="H539" s="163"/>
      <c r="I539" s="164"/>
    </row>
    <row r="540" spans="1:9" ht="15.75">
      <c r="A540" s="75"/>
      <c r="B540" s="40"/>
      <c r="C540" s="41"/>
      <c r="D540" s="71"/>
      <c r="E540" s="145" t="s">
        <v>118</v>
      </c>
      <c r="F540" s="161"/>
      <c r="G540" s="162"/>
      <c r="H540" s="163"/>
      <c r="I540" s="164"/>
    </row>
    <row r="541" spans="1:9" ht="15.75">
      <c r="A541" s="75"/>
      <c r="B541" s="40"/>
      <c r="C541" s="41"/>
      <c r="D541" s="71"/>
      <c r="E541" s="145" t="s">
        <v>118</v>
      </c>
      <c r="F541" s="161"/>
      <c r="G541" s="162"/>
      <c r="H541" s="163"/>
      <c r="I541" s="164"/>
    </row>
    <row r="542" spans="1:9" ht="15.75">
      <c r="A542" s="75">
        <v>2826</v>
      </c>
      <c r="B542" s="43" t="s">
        <v>172</v>
      </c>
      <c r="C542" s="41">
        <v>2</v>
      </c>
      <c r="D542" s="71">
        <v>6</v>
      </c>
      <c r="E542" s="145" t="s">
        <v>177</v>
      </c>
      <c r="F542" s="168"/>
      <c r="G542" s="162"/>
      <c r="H542" s="163"/>
      <c r="I542" s="164"/>
    </row>
    <row r="543" spans="1:9" ht="36">
      <c r="A543" s="75"/>
      <c r="B543" s="40"/>
      <c r="C543" s="41"/>
      <c r="D543" s="71"/>
      <c r="E543" s="145" t="s">
        <v>117</v>
      </c>
      <c r="F543" s="161"/>
      <c r="G543" s="162"/>
      <c r="H543" s="163"/>
      <c r="I543" s="164"/>
    </row>
    <row r="544" spans="1:9" ht="15.75">
      <c r="A544" s="75"/>
      <c r="B544" s="40"/>
      <c r="C544" s="41"/>
      <c r="D544" s="71"/>
      <c r="E544" s="145" t="s">
        <v>118</v>
      </c>
      <c r="F544" s="161"/>
      <c r="G544" s="162"/>
      <c r="H544" s="163"/>
      <c r="I544" s="164"/>
    </row>
    <row r="545" spans="1:9" ht="15.75">
      <c r="A545" s="75"/>
      <c r="B545" s="40"/>
      <c r="C545" s="41"/>
      <c r="D545" s="71"/>
      <c r="E545" s="145" t="s">
        <v>118</v>
      </c>
      <c r="F545" s="161"/>
      <c r="G545" s="162"/>
      <c r="H545" s="163"/>
      <c r="I545" s="164"/>
    </row>
    <row r="546" spans="1:9" ht="24">
      <c r="A546" s="75">
        <v>2827</v>
      </c>
      <c r="B546" s="43" t="s">
        <v>172</v>
      </c>
      <c r="C546" s="41">
        <v>2</v>
      </c>
      <c r="D546" s="71">
        <v>7</v>
      </c>
      <c r="E546" s="145" t="s">
        <v>178</v>
      </c>
      <c r="F546" s="168"/>
      <c r="G546" s="169">
        <v>5790.4</v>
      </c>
      <c r="H546" s="163"/>
      <c r="I546" s="169">
        <v>5790.4</v>
      </c>
    </row>
    <row r="547" spans="1:9" ht="36">
      <c r="A547" s="75"/>
      <c r="B547" s="40"/>
      <c r="C547" s="41"/>
      <c r="D547" s="71"/>
      <c r="E547" s="145" t="s">
        <v>117</v>
      </c>
      <c r="F547" s="161"/>
      <c r="G547" s="162"/>
      <c r="H547" s="163"/>
      <c r="I547" s="164"/>
    </row>
    <row r="548" spans="1:9" ht="15.75">
      <c r="A548" s="75"/>
      <c r="B548" s="40"/>
      <c r="C548" s="41"/>
      <c r="D548" s="71"/>
      <c r="E548" s="244">
        <v>5112</v>
      </c>
      <c r="F548" s="161"/>
      <c r="G548" s="192">
        <v>5790.4</v>
      </c>
      <c r="H548" s="163"/>
      <c r="I548" s="192">
        <v>5790.4</v>
      </c>
    </row>
    <row r="549" spans="1:9" ht="15.75">
      <c r="A549" s="75"/>
      <c r="B549" s="40"/>
      <c r="C549" s="41"/>
      <c r="D549" s="71"/>
      <c r="E549" s="145" t="s">
        <v>118</v>
      </c>
      <c r="F549" s="161"/>
      <c r="G549" s="162"/>
      <c r="H549" s="163"/>
      <c r="I549" s="164"/>
    </row>
    <row r="550" spans="1:9" ht="29.25" customHeight="1">
      <c r="A550" s="75">
        <v>2830</v>
      </c>
      <c r="B550" s="42" t="s">
        <v>172</v>
      </c>
      <c r="C550" s="39">
        <v>3</v>
      </c>
      <c r="D550" s="70">
        <v>0</v>
      </c>
      <c r="E550" s="153" t="s">
        <v>556</v>
      </c>
      <c r="F550" s="179" t="s">
        <v>557</v>
      </c>
      <c r="G550" s="192">
        <v>3913.5</v>
      </c>
      <c r="H550" s="192">
        <v>1200</v>
      </c>
      <c r="I550" s="448">
        <v>2713.5</v>
      </c>
    </row>
    <row r="551" spans="1:9" s="12" customFormat="1" ht="10.5" customHeight="1">
      <c r="A551" s="75"/>
      <c r="B551" s="37"/>
      <c r="C551" s="39"/>
      <c r="D551" s="70"/>
      <c r="E551" s="145" t="s">
        <v>80</v>
      </c>
      <c r="F551" s="154"/>
      <c r="G551" s="155"/>
      <c r="H551" s="156"/>
      <c r="I551" s="157"/>
    </row>
    <row r="552" spans="1:9" ht="15">
      <c r="A552" s="75">
        <v>2831</v>
      </c>
      <c r="B552" s="43" t="s">
        <v>172</v>
      </c>
      <c r="C552" s="41">
        <v>3</v>
      </c>
      <c r="D552" s="71">
        <v>1</v>
      </c>
      <c r="E552" s="145" t="s">
        <v>210</v>
      </c>
      <c r="F552" s="179"/>
      <c r="G552" s="192">
        <f>SUM(G554:G556)</f>
        <v>3913.5</v>
      </c>
      <c r="H552" s="192">
        <v>1200</v>
      </c>
      <c r="I552" s="448">
        <v>2713.5</v>
      </c>
    </row>
    <row r="553" spans="1:9" ht="36">
      <c r="A553" s="75"/>
      <c r="B553" s="40"/>
      <c r="C553" s="41"/>
      <c r="D553" s="71"/>
      <c r="E553" s="145" t="s">
        <v>117</v>
      </c>
      <c r="F553" s="161"/>
      <c r="G553" s="162"/>
      <c r="H553" s="163"/>
      <c r="I553" s="164"/>
    </row>
    <row r="554" spans="1:9" ht="15.75">
      <c r="A554" s="75"/>
      <c r="B554" s="40"/>
      <c r="C554" s="41"/>
      <c r="D554" s="71"/>
      <c r="E554" s="244">
        <v>4234</v>
      </c>
      <c r="F554" s="161"/>
      <c r="G554" s="192">
        <v>50</v>
      </c>
      <c r="H554" s="192">
        <v>50</v>
      </c>
      <c r="I554" s="164"/>
    </row>
    <row r="555" spans="1:9" ht="15.75">
      <c r="A555" s="75"/>
      <c r="B555" s="40"/>
      <c r="C555" s="41"/>
      <c r="D555" s="71"/>
      <c r="E555" s="244">
        <v>4239</v>
      </c>
      <c r="F555" s="161"/>
      <c r="G555" s="192">
        <v>1150</v>
      </c>
      <c r="H555" s="192">
        <v>1150</v>
      </c>
      <c r="I555" s="164"/>
    </row>
    <row r="556" spans="1:9" ht="15">
      <c r="A556" s="75"/>
      <c r="B556" s="40"/>
      <c r="C556" s="41"/>
      <c r="D556" s="71"/>
      <c r="E556" s="244">
        <v>5113</v>
      </c>
      <c r="F556" s="161"/>
      <c r="G556" s="263">
        <v>2713.5</v>
      </c>
      <c r="H556" s="192"/>
      <c r="I556" s="448">
        <v>2713.5</v>
      </c>
    </row>
    <row r="557" spans="1:9" ht="15.75">
      <c r="A557" s="75">
        <v>2832</v>
      </c>
      <c r="B557" s="43" t="s">
        <v>172</v>
      </c>
      <c r="C557" s="41">
        <v>3</v>
      </c>
      <c r="D557" s="71">
        <v>2</v>
      </c>
      <c r="E557" s="145" t="s">
        <v>217</v>
      </c>
      <c r="F557" s="179"/>
      <c r="G557" s="162"/>
      <c r="H557" s="163"/>
      <c r="I557" s="164"/>
    </row>
    <row r="558" spans="1:9" ht="36">
      <c r="A558" s="75"/>
      <c r="B558" s="40"/>
      <c r="C558" s="41"/>
      <c r="D558" s="71"/>
      <c r="E558" s="145" t="s">
        <v>117</v>
      </c>
      <c r="F558" s="161"/>
      <c r="G558" s="162"/>
      <c r="H558" s="163"/>
      <c r="I558" s="164"/>
    </row>
    <row r="559" spans="1:9" ht="15.75">
      <c r="A559" s="75"/>
      <c r="B559" s="40"/>
      <c r="C559" s="41"/>
      <c r="D559" s="71"/>
      <c r="E559" s="145" t="s">
        <v>118</v>
      </c>
      <c r="F559" s="161"/>
      <c r="G559" s="162"/>
      <c r="H559" s="163"/>
      <c r="I559" s="164"/>
    </row>
    <row r="560" spans="1:9" ht="15.75">
      <c r="A560" s="75"/>
      <c r="B560" s="40"/>
      <c r="C560" s="41"/>
      <c r="D560" s="71"/>
      <c r="E560" s="145" t="s">
        <v>118</v>
      </c>
      <c r="F560" s="161"/>
      <c r="G560" s="162"/>
      <c r="H560" s="163"/>
      <c r="I560" s="164"/>
    </row>
    <row r="561" spans="1:9" ht="15.75">
      <c r="A561" s="75">
        <v>2833</v>
      </c>
      <c r="B561" s="43" t="s">
        <v>172</v>
      </c>
      <c r="C561" s="41">
        <v>3</v>
      </c>
      <c r="D561" s="71">
        <v>3</v>
      </c>
      <c r="E561" s="145" t="s">
        <v>218</v>
      </c>
      <c r="F561" s="168" t="s">
        <v>558</v>
      </c>
      <c r="G561" s="162"/>
      <c r="H561" s="163"/>
      <c r="I561" s="164"/>
    </row>
    <row r="562" spans="1:9" ht="36">
      <c r="A562" s="75"/>
      <c r="B562" s="40"/>
      <c r="C562" s="41"/>
      <c r="D562" s="71"/>
      <c r="E562" s="145" t="s">
        <v>117</v>
      </c>
      <c r="F562" s="161"/>
      <c r="G562" s="162"/>
      <c r="H562" s="163"/>
      <c r="I562" s="164"/>
    </row>
    <row r="563" spans="1:9" ht="15.75">
      <c r="A563" s="75"/>
      <c r="B563" s="40"/>
      <c r="C563" s="41"/>
      <c r="D563" s="71"/>
      <c r="E563" s="145" t="s">
        <v>118</v>
      </c>
      <c r="F563" s="161"/>
      <c r="G563" s="162"/>
      <c r="H563" s="163"/>
      <c r="I563" s="164"/>
    </row>
    <row r="564" spans="1:9" ht="15.75">
      <c r="A564" s="75"/>
      <c r="B564" s="40"/>
      <c r="C564" s="41"/>
      <c r="D564" s="71"/>
      <c r="E564" s="145" t="s">
        <v>118</v>
      </c>
      <c r="F564" s="161"/>
      <c r="G564" s="162"/>
      <c r="H564" s="163"/>
      <c r="I564" s="164"/>
    </row>
    <row r="565" spans="1:9" ht="14.25" customHeight="1">
      <c r="A565" s="75">
        <v>2840</v>
      </c>
      <c r="B565" s="42" t="s">
        <v>172</v>
      </c>
      <c r="C565" s="39">
        <v>4</v>
      </c>
      <c r="D565" s="70">
        <v>0</v>
      </c>
      <c r="E565" s="153" t="s">
        <v>219</v>
      </c>
      <c r="F565" s="179" t="s">
        <v>559</v>
      </c>
      <c r="G565" s="192">
        <v>285</v>
      </c>
      <c r="H565" s="192">
        <v>285</v>
      </c>
      <c r="I565" s="164"/>
    </row>
    <row r="566" spans="1:9" s="12" customFormat="1" ht="10.5" customHeight="1">
      <c r="A566" s="75"/>
      <c r="B566" s="37"/>
      <c r="C566" s="39"/>
      <c r="D566" s="70"/>
      <c r="E566" s="145" t="s">
        <v>80</v>
      </c>
      <c r="F566" s="154"/>
      <c r="G566" s="155"/>
      <c r="H566" s="156"/>
      <c r="I566" s="157"/>
    </row>
    <row r="567" spans="1:9" ht="14.25" customHeight="1">
      <c r="A567" s="75">
        <v>2841</v>
      </c>
      <c r="B567" s="43" t="s">
        <v>172</v>
      </c>
      <c r="C567" s="41">
        <v>4</v>
      </c>
      <c r="D567" s="71">
        <v>1</v>
      </c>
      <c r="E567" s="145" t="s">
        <v>220</v>
      </c>
      <c r="F567" s="179"/>
      <c r="G567" s="192">
        <v>285</v>
      </c>
      <c r="H567" s="192">
        <v>285</v>
      </c>
      <c r="I567" s="164"/>
    </row>
    <row r="568" spans="1:9" ht="36">
      <c r="A568" s="75"/>
      <c r="B568" s="40"/>
      <c r="C568" s="41"/>
      <c r="D568" s="71"/>
      <c r="E568" s="145" t="s">
        <v>117</v>
      </c>
      <c r="F568" s="161"/>
      <c r="G568" s="162"/>
      <c r="H568" s="163"/>
      <c r="I568" s="164"/>
    </row>
    <row r="569" spans="1:9" ht="15.75">
      <c r="A569" s="75"/>
      <c r="B569" s="40"/>
      <c r="C569" s="41"/>
      <c r="D569" s="71"/>
      <c r="E569" s="244">
        <v>4819</v>
      </c>
      <c r="F569" s="161"/>
      <c r="G569" s="192">
        <v>285</v>
      </c>
      <c r="H569" s="192">
        <v>285</v>
      </c>
      <c r="I569" s="164"/>
    </row>
    <row r="570" spans="1:9" ht="15.75">
      <c r="A570" s="75"/>
      <c r="B570" s="40"/>
      <c r="C570" s="41"/>
      <c r="D570" s="71"/>
      <c r="E570" s="145" t="s">
        <v>118</v>
      </c>
      <c r="F570" s="161"/>
      <c r="G570" s="162"/>
      <c r="H570" s="163"/>
      <c r="I570" s="164"/>
    </row>
    <row r="571" spans="1:9" ht="29.25" customHeight="1">
      <c r="A571" s="75">
        <v>2842</v>
      </c>
      <c r="B571" s="43" t="s">
        <v>172</v>
      </c>
      <c r="C571" s="41">
        <v>4</v>
      </c>
      <c r="D571" s="71">
        <v>2</v>
      </c>
      <c r="E571" s="145" t="s">
        <v>221</v>
      </c>
      <c r="F571" s="179"/>
      <c r="G571" s="162"/>
      <c r="H571" s="163"/>
      <c r="I571" s="164"/>
    </row>
    <row r="572" spans="1:9" ht="36">
      <c r="A572" s="75"/>
      <c r="B572" s="40"/>
      <c r="C572" s="41"/>
      <c r="D572" s="71"/>
      <c r="E572" s="145" t="s">
        <v>117</v>
      </c>
      <c r="F572" s="161"/>
      <c r="G572" s="162"/>
      <c r="H572" s="163"/>
      <c r="I572" s="164"/>
    </row>
    <row r="573" spans="1:9" ht="15.75">
      <c r="A573" s="75"/>
      <c r="B573" s="40"/>
      <c r="C573" s="41"/>
      <c r="D573" s="71"/>
      <c r="E573" s="145" t="s">
        <v>118</v>
      </c>
      <c r="F573" s="161"/>
      <c r="G573" s="162"/>
      <c r="H573" s="163"/>
      <c r="I573" s="164"/>
    </row>
    <row r="574" spans="1:9" ht="15.75">
      <c r="A574" s="75"/>
      <c r="B574" s="40"/>
      <c r="C574" s="41"/>
      <c r="D574" s="71"/>
      <c r="E574" s="145" t="s">
        <v>118</v>
      </c>
      <c r="F574" s="161"/>
      <c r="G574" s="162"/>
      <c r="H574" s="163"/>
      <c r="I574" s="164"/>
    </row>
    <row r="575" spans="1:9" ht="15.75">
      <c r="A575" s="75">
        <v>2843</v>
      </c>
      <c r="B575" s="43" t="s">
        <v>172</v>
      </c>
      <c r="C575" s="41">
        <v>4</v>
      </c>
      <c r="D575" s="71">
        <v>3</v>
      </c>
      <c r="E575" s="145" t="s">
        <v>219</v>
      </c>
      <c r="F575" s="168" t="s">
        <v>560</v>
      </c>
      <c r="G575" s="162"/>
      <c r="H575" s="163"/>
      <c r="I575" s="164"/>
    </row>
    <row r="576" spans="1:9" ht="36">
      <c r="A576" s="75"/>
      <c r="B576" s="40"/>
      <c r="C576" s="41"/>
      <c r="D576" s="71"/>
      <c r="E576" s="145" t="s">
        <v>117</v>
      </c>
      <c r="F576" s="161"/>
      <c r="G576" s="162"/>
      <c r="H576" s="163"/>
      <c r="I576" s="164"/>
    </row>
    <row r="577" spans="1:9" ht="15.75">
      <c r="A577" s="75"/>
      <c r="B577" s="40"/>
      <c r="C577" s="41"/>
      <c r="D577" s="71"/>
      <c r="E577" s="145" t="s">
        <v>118</v>
      </c>
      <c r="F577" s="161"/>
      <c r="G577" s="162"/>
      <c r="H577" s="163"/>
      <c r="I577" s="164"/>
    </row>
    <row r="578" spans="1:9" ht="15.75">
      <c r="A578" s="75"/>
      <c r="B578" s="40"/>
      <c r="C578" s="41"/>
      <c r="D578" s="71"/>
      <c r="E578" s="145" t="s">
        <v>118</v>
      </c>
      <c r="F578" s="161"/>
      <c r="G578" s="162"/>
      <c r="H578" s="163"/>
      <c r="I578" s="164"/>
    </row>
    <row r="579" spans="1:9" ht="26.25" customHeight="1">
      <c r="A579" s="75">
        <v>2850</v>
      </c>
      <c r="B579" s="42" t="s">
        <v>172</v>
      </c>
      <c r="C579" s="39">
        <v>5</v>
      </c>
      <c r="D579" s="70">
        <v>0</v>
      </c>
      <c r="E579" s="193" t="s">
        <v>561</v>
      </c>
      <c r="F579" s="179" t="s">
        <v>562</v>
      </c>
      <c r="G579" s="162"/>
      <c r="H579" s="163"/>
      <c r="I579" s="164"/>
    </row>
    <row r="580" spans="1:9" s="12" customFormat="1" ht="10.5" customHeight="1">
      <c r="A580" s="75"/>
      <c r="B580" s="37"/>
      <c r="C580" s="39"/>
      <c r="D580" s="70"/>
      <c r="E580" s="145" t="s">
        <v>80</v>
      </c>
      <c r="F580" s="154"/>
      <c r="G580" s="155"/>
      <c r="H580" s="156"/>
      <c r="I580" s="157"/>
    </row>
    <row r="581" spans="1:9" ht="24" customHeight="1">
      <c r="A581" s="75">
        <v>2851</v>
      </c>
      <c r="B581" s="42" t="s">
        <v>172</v>
      </c>
      <c r="C581" s="39">
        <v>5</v>
      </c>
      <c r="D581" s="70">
        <v>1</v>
      </c>
      <c r="E581" s="194" t="s">
        <v>561</v>
      </c>
      <c r="F581" s="168" t="s">
        <v>563</v>
      </c>
      <c r="G581" s="162"/>
      <c r="H581" s="163"/>
      <c r="I581" s="164"/>
    </row>
    <row r="582" spans="1:9" ht="36">
      <c r="A582" s="75"/>
      <c r="B582" s="40"/>
      <c r="C582" s="41"/>
      <c r="D582" s="71"/>
      <c r="E582" s="145" t="s">
        <v>117</v>
      </c>
      <c r="F582" s="161"/>
      <c r="G582" s="162"/>
      <c r="H582" s="163"/>
      <c r="I582" s="164"/>
    </row>
    <row r="583" spans="1:9" ht="15.75">
      <c r="A583" s="75"/>
      <c r="B583" s="40"/>
      <c r="C583" s="41"/>
      <c r="D583" s="71"/>
      <c r="E583" s="145" t="s">
        <v>118</v>
      </c>
      <c r="F583" s="161"/>
      <c r="G583" s="162"/>
      <c r="H583" s="163"/>
      <c r="I583" s="164"/>
    </row>
    <row r="584" spans="1:9" ht="15.75">
      <c r="A584" s="75"/>
      <c r="B584" s="40"/>
      <c r="C584" s="41"/>
      <c r="D584" s="71"/>
      <c r="E584" s="145" t="s">
        <v>118</v>
      </c>
      <c r="F584" s="161"/>
      <c r="G584" s="162"/>
      <c r="H584" s="163"/>
      <c r="I584" s="164"/>
    </row>
    <row r="585" spans="1:9" ht="27" customHeight="1">
      <c r="A585" s="75">
        <v>2860</v>
      </c>
      <c r="B585" s="42" t="s">
        <v>172</v>
      </c>
      <c r="C585" s="39">
        <v>6</v>
      </c>
      <c r="D585" s="70">
        <v>0</v>
      </c>
      <c r="E585" s="193" t="s">
        <v>564</v>
      </c>
      <c r="F585" s="179" t="s">
        <v>566</v>
      </c>
      <c r="G585" s="169"/>
      <c r="H585" s="192"/>
      <c r="I585" s="170"/>
    </row>
    <row r="586" spans="1:9" s="12" customFormat="1" ht="10.5" customHeight="1">
      <c r="A586" s="75"/>
      <c r="B586" s="37"/>
      <c r="C586" s="39"/>
      <c r="D586" s="70"/>
      <c r="E586" s="145" t="s">
        <v>80</v>
      </c>
      <c r="F586" s="154"/>
      <c r="G586" s="155"/>
      <c r="H586" s="156"/>
      <c r="I586" s="157"/>
    </row>
    <row r="587" spans="1:9" ht="12" customHeight="1">
      <c r="A587" s="75">
        <v>2861</v>
      </c>
      <c r="B587" s="43" t="s">
        <v>172</v>
      </c>
      <c r="C587" s="41">
        <v>6</v>
      </c>
      <c r="D587" s="71">
        <v>1</v>
      </c>
      <c r="E587" s="194" t="s">
        <v>564</v>
      </c>
      <c r="F587" s="168" t="s">
        <v>567</v>
      </c>
      <c r="G587" s="169"/>
      <c r="H587" s="192"/>
      <c r="I587" s="170"/>
    </row>
    <row r="588" spans="1:9" ht="36">
      <c r="A588" s="75"/>
      <c r="B588" s="40"/>
      <c r="C588" s="41"/>
      <c r="D588" s="71"/>
      <c r="E588" s="145" t="s">
        <v>117</v>
      </c>
      <c r="F588" s="161"/>
      <c r="G588" s="162"/>
      <c r="H588" s="163"/>
      <c r="I588" s="164"/>
    </row>
    <row r="589" spans="1:9" ht="15">
      <c r="A589" s="75"/>
      <c r="B589" s="40"/>
      <c r="C589" s="41"/>
      <c r="D589" s="71"/>
      <c r="E589" s="244"/>
      <c r="F589" s="161"/>
      <c r="G589" s="169"/>
      <c r="H589" s="263"/>
      <c r="I589" s="170"/>
    </row>
    <row r="590" spans="1:9" ht="15">
      <c r="A590" s="75"/>
      <c r="B590" s="40"/>
      <c r="C590" s="41"/>
      <c r="D590" s="71"/>
      <c r="E590" s="244"/>
      <c r="F590" s="161"/>
      <c r="G590" s="169"/>
      <c r="H590" s="263"/>
      <c r="I590" s="170"/>
    </row>
    <row r="591" spans="1:10" s="84" customFormat="1" ht="44.25" customHeight="1">
      <c r="A591" s="83">
        <v>2900</v>
      </c>
      <c r="B591" s="42" t="s">
        <v>179</v>
      </c>
      <c r="C591" s="39">
        <v>0</v>
      </c>
      <c r="D591" s="70">
        <v>0</v>
      </c>
      <c r="E591" s="181" t="s">
        <v>636</v>
      </c>
      <c r="F591" s="175" t="s">
        <v>568</v>
      </c>
      <c r="G591" s="183">
        <v>105660.1</v>
      </c>
      <c r="H591" s="183">
        <f>SUM(H593+H639)</f>
        <v>101160.1</v>
      </c>
      <c r="I591" s="184">
        <v>4500</v>
      </c>
      <c r="J591" s="6"/>
    </row>
    <row r="592" spans="1:9" ht="11.25" customHeight="1">
      <c r="A592" s="74"/>
      <c r="B592" s="37"/>
      <c r="C592" s="38"/>
      <c r="D592" s="69"/>
      <c r="E592" s="145" t="s">
        <v>79</v>
      </c>
      <c r="F592" s="146"/>
      <c r="G592" s="147"/>
      <c r="H592" s="148"/>
      <c r="I592" s="149"/>
    </row>
    <row r="593" spans="1:9" ht="24">
      <c r="A593" s="75">
        <v>2910</v>
      </c>
      <c r="B593" s="42" t="s">
        <v>179</v>
      </c>
      <c r="C593" s="39">
        <v>1</v>
      </c>
      <c r="D593" s="70">
        <v>0</v>
      </c>
      <c r="E593" s="153" t="s">
        <v>212</v>
      </c>
      <c r="F593" s="154" t="s">
        <v>569</v>
      </c>
      <c r="G593" s="192">
        <v>98065.1</v>
      </c>
      <c r="H593" s="192">
        <v>93565.1</v>
      </c>
      <c r="I593" s="192">
        <v>4500</v>
      </c>
    </row>
    <row r="594" spans="1:10" s="12" customFormat="1" ht="10.5" customHeight="1">
      <c r="A594" s="75"/>
      <c r="B594" s="37"/>
      <c r="C594" s="39"/>
      <c r="D594" s="70"/>
      <c r="E594" s="145" t="s">
        <v>80</v>
      </c>
      <c r="F594" s="154"/>
      <c r="G594" s="155"/>
      <c r="H594" s="156"/>
      <c r="I594" s="157"/>
      <c r="J594" s="6"/>
    </row>
    <row r="595" spans="1:10" ht="15">
      <c r="A595" s="75">
        <v>2911</v>
      </c>
      <c r="B595" s="43" t="s">
        <v>179</v>
      </c>
      <c r="C595" s="41">
        <v>1</v>
      </c>
      <c r="D595" s="71">
        <v>1</v>
      </c>
      <c r="E595" s="145" t="s">
        <v>570</v>
      </c>
      <c r="F595" s="168" t="s">
        <v>571</v>
      </c>
      <c r="G595" s="192">
        <v>98065.1</v>
      </c>
      <c r="H595" s="192">
        <v>93565.1</v>
      </c>
      <c r="I595" s="192">
        <v>4500</v>
      </c>
      <c r="J595" s="84"/>
    </row>
    <row r="596" spans="1:9" ht="36">
      <c r="A596" s="75"/>
      <c r="B596" s="40"/>
      <c r="C596" s="41"/>
      <c r="D596" s="71"/>
      <c r="E596" s="145" t="s">
        <v>117</v>
      </c>
      <c r="F596" s="161"/>
      <c r="G596" s="162"/>
      <c r="H596" s="163"/>
      <c r="I596" s="164"/>
    </row>
    <row r="597" spans="1:9" ht="15.75">
      <c r="A597" s="75"/>
      <c r="B597" s="40"/>
      <c r="C597" s="41"/>
      <c r="D597" s="71"/>
      <c r="E597" s="247">
        <v>4511</v>
      </c>
      <c r="F597" s="161"/>
      <c r="G597" s="192">
        <v>69000</v>
      </c>
      <c r="H597" s="192">
        <v>69000</v>
      </c>
      <c r="I597" s="164"/>
    </row>
    <row r="598" spans="1:9" ht="15.75">
      <c r="A598" s="75"/>
      <c r="B598" s="40"/>
      <c r="C598" s="41"/>
      <c r="D598" s="71"/>
      <c r="E598" s="247">
        <v>4637</v>
      </c>
      <c r="F598" s="161"/>
      <c r="G598" s="192">
        <v>1000</v>
      </c>
      <c r="H598" s="192">
        <v>1000</v>
      </c>
      <c r="I598" s="450"/>
    </row>
    <row r="599" spans="1:9" ht="15.75">
      <c r="A599" s="75"/>
      <c r="B599" s="40"/>
      <c r="C599" s="41"/>
      <c r="D599" s="71"/>
      <c r="E599" s="247">
        <v>4657</v>
      </c>
      <c r="F599" s="161"/>
      <c r="G599" s="192">
        <v>23565.1</v>
      </c>
      <c r="H599" s="192">
        <v>23565.1</v>
      </c>
      <c r="I599" s="450"/>
    </row>
    <row r="600" spans="1:9" ht="15">
      <c r="A600" s="75"/>
      <c r="B600" s="40"/>
      <c r="C600" s="41"/>
      <c r="D600" s="71"/>
      <c r="E600" s="247">
        <v>5122</v>
      </c>
      <c r="F600" s="161"/>
      <c r="G600" s="192">
        <v>2000</v>
      </c>
      <c r="H600" s="192"/>
      <c r="I600" s="192">
        <v>2000</v>
      </c>
    </row>
    <row r="601" spans="1:10" ht="15.75">
      <c r="A601" s="75"/>
      <c r="B601" s="40"/>
      <c r="C601" s="41"/>
      <c r="D601" s="71"/>
      <c r="E601" s="247">
        <v>5134</v>
      </c>
      <c r="F601" s="161"/>
      <c r="G601" s="192">
        <v>2500</v>
      </c>
      <c r="H601" s="163"/>
      <c r="I601" s="192">
        <v>2500</v>
      </c>
      <c r="J601" s="12"/>
    </row>
    <row r="602" spans="1:9" ht="15.75">
      <c r="A602" s="75">
        <v>2912</v>
      </c>
      <c r="B602" s="43" t="s">
        <v>179</v>
      </c>
      <c r="C602" s="41">
        <v>1</v>
      </c>
      <c r="D602" s="71">
        <v>2</v>
      </c>
      <c r="E602" s="145" t="s">
        <v>180</v>
      </c>
      <c r="F602" s="168" t="s">
        <v>572</v>
      </c>
      <c r="G602" s="162"/>
      <c r="H602" s="163"/>
      <c r="I602" s="164"/>
    </row>
    <row r="603" spans="1:9" ht="36">
      <c r="A603" s="75"/>
      <c r="B603" s="40"/>
      <c r="C603" s="41"/>
      <c r="D603" s="71"/>
      <c r="E603" s="145" t="s">
        <v>117</v>
      </c>
      <c r="F603" s="161"/>
      <c r="G603" s="192"/>
      <c r="H603" s="163"/>
      <c r="I603" s="164"/>
    </row>
    <row r="604" spans="1:9" ht="15.75">
      <c r="A604" s="75"/>
      <c r="B604" s="40"/>
      <c r="C604" s="41"/>
      <c r="D604" s="71"/>
      <c r="E604" s="145" t="s">
        <v>118</v>
      </c>
      <c r="F604" s="161"/>
      <c r="G604" s="162"/>
      <c r="H604" s="163"/>
      <c r="I604" s="164"/>
    </row>
    <row r="605" spans="1:9" ht="15.75">
      <c r="A605" s="75"/>
      <c r="B605" s="40"/>
      <c r="C605" s="41"/>
      <c r="D605" s="71"/>
      <c r="E605" s="145" t="s">
        <v>118</v>
      </c>
      <c r="F605" s="161"/>
      <c r="G605" s="162"/>
      <c r="H605" s="163"/>
      <c r="I605" s="164"/>
    </row>
    <row r="606" spans="1:9" ht="15.75">
      <c r="A606" s="75">
        <v>2920</v>
      </c>
      <c r="B606" s="42" t="s">
        <v>179</v>
      </c>
      <c r="C606" s="39">
        <v>2</v>
      </c>
      <c r="D606" s="70">
        <v>0</v>
      </c>
      <c r="E606" s="153" t="s">
        <v>181</v>
      </c>
      <c r="F606" s="154" t="s">
        <v>573</v>
      </c>
      <c r="G606" s="162"/>
      <c r="H606" s="163"/>
      <c r="I606" s="164"/>
    </row>
    <row r="607" spans="1:10" s="12" customFormat="1" ht="10.5" customHeight="1">
      <c r="A607" s="75"/>
      <c r="B607" s="37"/>
      <c r="C607" s="39"/>
      <c r="D607" s="70"/>
      <c r="E607" s="145" t="s">
        <v>80</v>
      </c>
      <c r="F607" s="154"/>
      <c r="G607" s="155"/>
      <c r="H607" s="156"/>
      <c r="I607" s="157"/>
      <c r="J607" s="6"/>
    </row>
    <row r="608" spans="1:9" ht="15.75">
      <c r="A608" s="75">
        <v>2921</v>
      </c>
      <c r="B608" s="43" t="s">
        <v>179</v>
      </c>
      <c r="C608" s="41">
        <v>2</v>
      </c>
      <c r="D608" s="71">
        <v>1</v>
      </c>
      <c r="E608" s="145" t="s">
        <v>182</v>
      </c>
      <c r="F608" s="168" t="s">
        <v>574</v>
      </c>
      <c r="G608" s="162"/>
      <c r="H608" s="163"/>
      <c r="I608" s="164"/>
    </row>
    <row r="609" spans="1:9" ht="36">
      <c r="A609" s="75"/>
      <c r="B609" s="40"/>
      <c r="C609" s="41"/>
      <c r="D609" s="71"/>
      <c r="E609" s="145" t="s">
        <v>117</v>
      </c>
      <c r="F609" s="161"/>
      <c r="G609" s="162"/>
      <c r="H609" s="163"/>
      <c r="I609" s="164"/>
    </row>
    <row r="610" spans="1:9" ht="15.75">
      <c r="A610" s="75"/>
      <c r="B610" s="40"/>
      <c r="C610" s="41"/>
      <c r="D610" s="71"/>
      <c r="E610" s="145" t="s">
        <v>118</v>
      </c>
      <c r="F610" s="161"/>
      <c r="G610" s="162"/>
      <c r="H610" s="163"/>
      <c r="I610" s="164"/>
    </row>
    <row r="611" spans="1:10" ht="15.75">
      <c r="A611" s="75"/>
      <c r="B611" s="40"/>
      <c r="C611" s="41"/>
      <c r="D611" s="71"/>
      <c r="E611" s="145" t="s">
        <v>118</v>
      </c>
      <c r="F611" s="161"/>
      <c r="G611" s="162"/>
      <c r="H611" s="163"/>
      <c r="I611" s="164"/>
      <c r="J611" s="12"/>
    </row>
    <row r="612" spans="1:9" ht="15.75">
      <c r="A612" s="75">
        <v>2922</v>
      </c>
      <c r="B612" s="43" t="s">
        <v>179</v>
      </c>
      <c r="C612" s="41">
        <v>2</v>
      </c>
      <c r="D612" s="71">
        <v>2</v>
      </c>
      <c r="E612" s="145" t="s">
        <v>183</v>
      </c>
      <c r="F612" s="168" t="s">
        <v>575</v>
      </c>
      <c r="G612" s="162"/>
      <c r="H612" s="163"/>
      <c r="I612" s="164"/>
    </row>
    <row r="613" spans="1:9" ht="36">
      <c r="A613" s="75"/>
      <c r="B613" s="40"/>
      <c r="C613" s="41"/>
      <c r="D613" s="71"/>
      <c r="E613" s="145" t="s">
        <v>117</v>
      </c>
      <c r="F613" s="161"/>
      <c r="G613" s="162"/>
      <c r="H613" s="163"/>
      <c r="I613" s="164"/>
    </row>
    <row r="614" spans="1:9" ht="15.75">
      <c r="A614" s="75"/>
      <c r="B614" s="40"/>
      <c r="C614" s="41"/>
      <c r="D614" s="71"/>
      <c r="E614" s="145" t="s">
        <v>118</v>
      </c>
      <c r="F614" s="161"/>
      <c r="G614" s="162"/>
      <c r="H614" s="163"/>
      <c r="I614" s="164"/>
    </row>
    <row r="615" spans="1:9" ht="15.75">
      <c r="A615" s="75"/>
      <c r="B615" s="40"/>
      <c r="C615" s="41"/>
      <c r="D615" s="71"/>
      <c r="E615" s="145" t="s">
        <v>118</v>
      </c>
      <c r="F615" s="161"/>
      <c r="G615" s="162"/>
      <c r="H615" s="163"/>
      <c r="I615" s="164"/>
    </row>
    <row r="616" spans="1:9" ht="36">
      <c r="A616" s="75">
        <v>2930</v>
      </c>
      <c r="B616" s="42" t="s">
        <v>179</v>
      </c>
      <c r="C616" s="39">
        <v>3</v>
      </c>
      <c r="D616" s="70">
        <v>0</v>
      </c>
      <c r="E616" s="153" t="s">
        <v>184</v>
      </c>
      <c r="F616" s="154" t="s">
        <v>576</v>
      </c>
      <c r="G616" s="162"/>
      <c r="H616" s="163"/>
      <c r="I616" s="164"/>
    </row>
    <row r="617" spans="1:10" s="12" customFormat="1" ht="10.5" customHeight="1">
      <c r="A617" s="75"/>
      <c r="B617" s="37"/>
      <c r="C617" s="39"/>
      <c r="D617" s="70"/>
      <c r="E617" s="145" t="s">
        <v>80</v>
      </c>
      <c r="F617" s="154"/>
      <c r="G617" s="155"/>
      <c r="H617" s="156"/>
      <c r="I617" s="157"/>
      <c r="J617" s="6"/>
    </row>
    <row r="618" spans="1:9" ht="24">
      <c r="A618" s="75">
        <v>2931</v>
      </c>
      <c r="B618" s="43" t="s">
        <v>179</v>
      </c>
      <c r="C618" s="41">
        <v>3</v>
      </c>
      <c r="D618" s="71">
        <v>1</v>
      </c>
      <c r="E618" s="145" t="s">
        <v>185</v>
      </c>
      <c r="F618" s="168" t="s">
        <v>577</v>
      </c>
      <c r="G618" s="162"/>
      <c r="H618" s="163"/>
      <c r="I618" s="164"/>
    </row>
    <row r="619" spans="1:9" ht="36">
      <c r="A619" s="75"/>
      <c r="B619" s="40"/>
      <c r="C619" s="41"/>
      <c r="D619" s="71"/>
      <c r="E619" s="145" t="s">
        <v>117</v>
      </c>
      <c r="F619" s="161"/>
      <c r="G619" s="162"/>
      <c r="H619" s="163"/>
      <c r="I619" s="164"/>
    </row>
    <row r="620" spans="1:9" ht="15.75">
      <c r="A620" s="75"/>
      <c r="B620" s="40"/>
      <c r="C620" s="41"/>
      <c r="D620" s="71"/>
      <c r="E620" s="145" t="s">
        <v>118</v>
      </c>
      <c r="F620" s="161"/>
      <c r="G620" s="162"/>
      <c r="H620" s="163"/>
      <c r="I620" s="164"/>
    </row>
    <row r="621" spans="1:10" ht="15.75">
      <c r="A621" s="75"/>
      <c r="B621" s="40"/>
      <c r="C621" s="41"/>
      <c r="D621" s="71"/>
      <c r="E621" s="145" t="s">
        <v>118</v>
      </c>
      <c r="F621" s="161"/>
      <c r="G621" s="162"/>
      <c r="H621" s="163"/>
      <c r="I621" s="164"/>
      <c r="J621" s="12"/>
    </row>
    <row r="622" spans="1:9" ht="15.75">
      <c r="A622" s="75">
        <v>2932</v>
      </c>
      <c r="B622" s="43" t="s">
        <v>179</v>
      </c>
      <c r="C622" s="41">
        <v>3</v>
      </c>
      <c r="D622" s="71">
        <v>2</v>
      </c>
      <c r="E622" s="145" t="s">
        <v>186</v>
      </c>
      <c r="F622" s="168"/>
      <c r="G622" s="162"/>
      <c r="H622" s="163"/>
      <c r="I622" s="164"/>
    </row>
    <row r="623" spans="1:9" ht="36">
      <c r="A623" s="75"/>
      <c r="B623" s="40"/>
      <c r="C623" s="41"/>
      <c r="D623" s="71"/>
      <c r="E623" s="145" t="s">
        <v>117</v>
      </c>
      <c r="F623" s="161"/>
      <c r="G623" s="162"/>
      <c r="H623" s="163"/>
      <c r="I623" s="164"/>
    </row>
    <row r="624" spans="1:9" ht="15.75">
      <c r="A624" s="75"/>
      <c r="B624" s="40"/>
      <c r="C624" s="41"/>
      <c r="D624" s="71"/>
      <c r="E624" s="145" t="s">
        <v>118</v>
      </c>
      <c r="F624" s="161"/>
      <c r="G624" s="162"/>
      <c r="H624" s="163"/>
      <c r="I624" s="164"/>
    </row>
    <row r="625" spans="1:9" ht="15.75">
      <c r="A625" s="75"/>
      <c r="B625" s="40"/>
      <c r="C625" s="41"/>
      <c r="D625" s="71"/>
      <c r="E625" s="145" t="s">
        <v>118</v>
      </c>
      <c r="F625" s="161"/>
      <c r="G625" s="162"/>
      <c r="H625" s="163"/>
      <c r="I625" s="164"/>
    </row>
    <row r="626" spans="1:9" ht="15.75">
      <c r="A626" s="75">
        <v>2940</v>
      </c>
      <c r="B626" s="42" t="s">
        <v>179</v>
      </c>
      <c r="C626" s="39">
        <v>4</v>
      </c>
      <c r="D626" s="70">
        <v>0</v>
      </c>
      <c r="E626" s="153" t="s">
        <v>578</v>
      </c>
      <c r="F626" s="154" t="s">
        <v>579</v>
      </c>
      <c r="G626" s="162"/>
      <c r="H626" s="163"/>
      <c r="I626" s="164"/>
    </row>
    <row r="627" spans="1:10" s="12" customFormat="1" ht="10.5" customHeight="1">
      <c r="A627" s="75"/>
      <c r="B627" s="37"/>
      <c r="C627" s="39"/>
      <c r="D627" s="70"/>
      <c r="E627" s="145" t="s">
        <v>80</v>
      </c>
      <c r="F627" s="154"/>
      <c r="G627" s="155"/>
      <c r="H627" s="156"/>
      <c r="I627" s="157"/>
      <c r="J627" s="6"/>
    </row>
    <row r="628" spans="1:9" ht="15.75">
      <c r="A628" s="75">
        <v>2941</v>
      </c>
      <c r="B628" s="43" t="s">
        <v>179</v>
      </c>
      <c r="C628" s="41">
        <v>4</v>
      </c>
      <c r="D628" s="71">
        <v>1</v>
      </c>
      <c r="E628" s="145" t="s">
        <v>187</v>
      </c>
      <c r="F628" s="168" t="s">
        <v>580</v>
      </c>
      <c r="G628" s="162"/>
      <c r="H628" s="163"/>
      <c r="I628" s="164"/>
    </row>
    <row r="629" spans="1:9" ht="36">
      <c r="A629" s="75"/>
      <c r="B629" s="40"/>
      <c r="C629" s="41"/>
      <c r="D629" s="71"/>
      <c r="E629" s="145" t="s">
        <v>117</v>
      </c>
      <c r="F629" s="161"/>
      <c r="G629" s="162"/>
      <c r="H629" s="163"/>
      <c r="I629" s="164"/>
    </row>
    <row r="630" spans="1:9" ht="15.75">
      <c r="A630" s="75"/>
      <c r="B630" s="40"/>
      <c r="C630" s="41"/>
      <c r="D630" s="71"/>
      <c r="E630" s="145" t="s">
        <v>118</v>
      </c>
      <c r="F630" s="161"/>
      <c r="G630" s="162"/>
      <c r="H630" s="163"/>
      <c r="I630" s="164"/>
    </row>
    <row r="631" spans="1:10" ht="15.75">
      <c r="A631" s="75"/>
      <c r="B631" s="40"/>
      <c r="C631" s="41"/>
      <c r="D631" s="71"/>
      <c r="E631" s="145" t="s">
        <v>118</v>
      </c>
      <c r="F631" s="161"/>
      <c r="G631" s="162"/>
      <c r="H631" s="163"/>
      <c r="I631" s="164"/>
      <c r="J631" s="12"/>
    </row>
    <row r="632" spans="1:9" ht="15.75">
      <c r="A632" s="75">
        <v>2942</v>
      </c>
      <c r="B632" s="43" t="s">
        <v>179</v>
      </c>
      <c r="C632" s="41">
        <v>4</v>
      </c>
      <c r="D632" s="71">
        <v>2</v>
      </c>
      <c r="E632" s="145" t="s">
        <v>188</v>
      </c>
      <c r="F632" s="168" t="s">
        <v>581</v>
      </c>
      <c r="G632" s="162"/>
      <c r="H632" s="163"/>
      <c r="I632" s="164"/>
    </row>
    <row r="633" spans="1:9" ht="36">
      <c r="A633" s="75"/>
      <c r="B633" s="40"/>
      <c r="C633" s="41"/>
      <c r="D633" s="71"/>
      <c r="E633" s="145" t="s">
        <v>117</v>
      </c>
      <c r="F633" s="161"/>
      <c r="G633" s="162"/>
      <c r="H633" s="163"/>
      <c r="I633" s="164"/>
    </row>
    <row r="634" spans="1:9" ht="15.75">
      <c r="A634" s="75"/>
      <c r="B634" s="40"/>
      <c r="C634" s="41"/>
      <c r="D634" s="71"/>
      <c r="E634" s="145" t="s">
        <v>118</v>
      </c>
      <c r="F634" s="161"/>
      <c r="G634" s="162"/>
      <c r="H634" s="163"/>
      <c r="I634" s="164"/>
    </row>
    <row r="635" spans="1:9" ht="15.75">
      <c r="A635" s="75"/>
      <c r="B635" s="40"/>
      <c r="C635" s="41"/>
      <c r="D635" s="71"/>
      <c r="E635" s="145" t="s">
        <v>118</v>
      </c>
      <c r="F635" s="161"/>
      <c r="G635" s="162"/>
      <c r="H635" s="163"/>
      <c r="I635" s="164"/>
    </row>
    <row r="636" spans="1:9" ht="24">
      <c r="A636" s="75">
        <v>2950</v>
      </c>
      <c r="B636" s="42" t="s">
        <v>179</v>
      </c>
      <c r="C636" s="39">
        <v>5</v>
      </c>
      <c r="D636" s="70">
        <v>0</v>
      </c>
      <c r="E636" s="153" t="s">
        <v>582</v>
      </c>
      <c r="F636" s="154" t="s">
        <v>583</v>
      </c>
      <c r="G636" s="162"/>
      <c r="H636" s="163"/>
      <c r="I636" s="164"/>
    </row>
    <row r="637" spans="1:9" ht="15.75">
      <c r="A637" s="75"/>
      <c r="B637" s="37"/>
      <c r="C637" s="39"/>
      <c r="D637" s="70"/>
      <c r="E637" s="153"/>
      <c r="F637" s="154"/>
      <c r="G637" s="162"/>
      <c r="H637" s="163"/>
      <c r="I637" s="164"/>
    </row>
    <row r="638" spans="1:10" s="12" customFormat="1" ht="10.5" customHeight="1">
      <c r="A638" s="75"/>
      <c r="B638" s="37"/>
      <c r="C638" s="39"/>
      <c r="D638" s="70"/>
      <c r="E638" s="145" t="s">
        <v>80</v>
      </c>
      <c r="F638" s="154"/>
      <c r="G638" s="155"/>
      <c r="H638" s="156"/>
      <c r="I638" s="157"/>
      <c r="J638" s="6"/>
    </row>
    <row r="639" spans="1:9" ht="15.75">
      <c r="A639" s="75">
        <v>2951</v>
      </c>
      <c r="B639" s="43" t="s">
        <v>179</v>
      </c>
      <c r="C639" s="41">
        <v>5</v>
      </c>
      <c r="D639" s="71">
        <v>1</v>
      </c>
      <c r="E639" s="145" t="s">
        <v>189</v>
      </c>
      <c r="F639" s="154"/>
      <c r="G639" s="447">
        <f>SUM(G641:G642)</f>
        <v>7595</v>
      </c>
      <c r="H639" s="447">
        <f>SUM(H641:H642)</f>
        <v>7595</v>
      </c>
      <c r="I639" s="164"/>
    </row>
    <row r="640" spans="1:9" ht="36">
      <c r="A640" s="75"/>
      <c r="B640" s="40"/>
      <c r="C640" s="41"/>
      <c r="D640" s="71"/>
      <c r="E640" s="145" t="s">
        <v>117</v>
      </c>
      <c r="F640" s="161"/>
      <c r="G640" s="162"/>
      <c r="H640" s="163"/>
      <c r="I640" s="164"/>
    </row>
    <row r="641" spans="1:9" ht="15.75">
      <c r="A641" s="75"/>
      <c r="B641" s="40"/>
      <c r="C641" s="41"/>
      <c r="D641" s="71"/>
      <c r="E641" s="247">
        <v>4511</v>
      </c>
      <c r="F641" s="161"/>
      <c r="G641" s="192">
        <v>5100</v>
      </c>
      <c r="H641" s="192">
        <v>5100</v>
      </c>
      <c r="I641" s="164"/>
    </row>
    <row r="642" spans="1:9" ht="15.75">
      <c r="A642" s="75"/>
      <c r="B642" s="40"/>
      <c r="C642" s="41"/>
      <c r="D642" s="71"/>
      <c r="E642" s="247">
        <v>4639</v>
      </c>
      <c r="F642" s="161"/>
      <c r="G642" s="192">
        <v>2495</v>
      </c>
      <c r="H642" s="192">
        <v>2495</v>
      </c>
      <c r="I642" s="164"/>
    </row>
    <row r="643" spans="1:10" ht="15.75">
      <c r="A643" s="75"/>
      <c r="B643" s="40"/>
      <c r="C643" s="41"/>
      <c r="D643" s="71"/>
      <c r="E643" s="145" t="s">
        <v>118</v>
      </c>
      <c r="F643" s="161"/>
      <c r="G643" s="162"/>
      <c r="H643" s="163"/>
      <c r="I643" s="164"/>
      <c r="J643" s="12"/>
    </row>
    <row r="644" spans="1:9" ht="15.75">
      <c r="A644" s="75">
        <v>2952</v>
      </c>
      <c r="B644" s="43" t="s">
        <v>179</v>
      </c>
      <c r="C644" s="41">
        <v>5</v>
      </c>
      <c r="D644" s="71">
        <v>2</v>
      </c>
      <c r="E644" s="145" t="s">
        <v>190</v>
      </c>
      <c r="F644" s="168" t="s">
        <v>584</v>
      </c>
      <c r="G644" s="162"/>
      <c r="H644" s="163"/>
      <c r="I644" s="164"/>
    </row>
    <row r="645" spans="1:9" ht="36">
      <c r="A645" s="75"/>
      <c r="B645" s="40"/>
      <c r="C645" s="41"/>
      <c r="D645" s="71"/>
      <c r="E645" s="145" t="s">
        <v>117</v>
      </c>
      <c r="F645" s="161"/>
      <c r="G645" s="162"/>
      <c r="H645" s="163"/>
      <c r="I645" s="164"/>
    </row>
    <row r="646" spans="1:9" ht="15.75">
      <c r="A646" s="75"/>
      <c r="B646" s="40"/>
      <c r="C646" s="41"/>
      <c r="D646" s="71"/>
      <c r="E646" s="145" t="s">
        <v>118</v>
      </c>
      <c r="F646" s="161"/>
      <c r="G646" s="162"/>
      <c r="H646" s="163"/>
      <c r="I646" s="164"/>
    </row>
    <row r="647" spans="1:9" ht="15.75">
      <c r="A647" s="75"/>
      <c r="B647" s="40"/>
      <c r="C647" s="41"/>
      <c r="D647" s="71"/>
      <c r="E647" s="145" t="s">
        <v>118</v>
      </c>
      <c r="F647" s="161"/>
      <c r="G647" s="162"/>
      <c r="H647" s="163"/>
      <c r="I647" s="164"/>
    </row>
    <row r="648" spans="1:9" ht="24">
      <c r="A648" s="75">
        <v>2960</v>
      </c>
      <c r="B648" s="42" t="s">
        <v>179</v>
      </c>
      <c r="C648" s="39">
        <v>6</v>
      </c>
      <c r="D648" s="70">
        <v>0</v>
      </c>
      <c r="E648" s="153" t="s">
        <v>585</v>
      </c>
      <c r="F648" s="154" t="s">
        <v>586</v>
      </c>
      <c r="G648" s="162"/>
      <c r="H648" s="163"/>
      <c r="I648" s="164"/>
    </row>
    <row r="649" spans="1:10" s="12" customFormat="1" ht="10.5" customHeight="1">
      <c r="A649" s="75"/>
      <c r="B649" s="37"/>
      <c r="C649" s="39"/>
      <c r="D649" s="70"/>
      <c r="E649" s="145" t="s">
        <v>80</v>
      </c>
      <c r="F649" s="154"/>
      <c r="G649" s="155"/>
      <c r="H649" s="156"/>
      <c r="I649" s="157"/>
      <c r="J649" s="6"/>
    </row>
    <row r="650" spans="1:9" ht="24">
      <c r="A650" s="75">
        <v>2961</v>
      </c>
      <c r="B650" s="43" t="s">
        <v>179</v>
      </c>
      <c r="C650" s="41">
        <v>6</v>
      </c>
      <c r="D650" s="71">
        <v>1</v>
      </c>
      <c r="E650" s="145" t="s">
        <v>585</v>
      </c>
      <c r="F650" s="168" t="s">
        <v>587</v>
      </c>
      <c r="G650" s="162"/>
      <c r="H650" s="163"/>
      <c r="I650" s="164"/>
    </row>
    <row r="651" spans="1:9" ht="36">
      <c r="A651" s="75"/>
      <c r="B651" s="40"/>
      <c r="C651" s="41"/>
      <c r="D651" s="71"/>
      <c r="E651" s="145" t="s">
        <v>117</v>
      </c>
      <c r="F651" s="161"/>
      <c r="G651" s="162"/>
      <c r="H651" s="163"/>
      <c r="I651" s="164"/>
    </row>
    <row r="652" spans="1:9" ht="15.75">
      <c r="A652" s="75"/>
      <c r="B652" s="40"/>
      <c r="C652" s="41"/>
      <c r="D652" s="71"/>
      <c r="E652" s="145" t="s">
        <v>118</v>
      </c>
      <c r="F652" s="161"/>
      <c r="G652" s="162"/>
      <c r="H652" s="163"/>
      <c r="I652" s="164"/>
    </row>
    <row r="653" spans="1:10" ht="15.75">
      <c r="A653" s="75"/>
      <c r="B653" s="40"/>
      <c r="C653" s="41"/>
      <c r="D653" s="71"/>
      <c r="E653" s="145" t="s">
        <v>118</v>
      </c>
      <c r="F653" s="161"/>
      <c r="G653" s="162"/>
      <c r="H653" s="163"/>
      <c r="I653" s="164"/>
      <c r="J653" s="12"/>
    </row>
    <row r="654" spans="1:9" ht="24">
      <c r="A654" s="75">
        <v>2970</v>
      </c>
      <c r="B654" s="42" t="s">
        <v>179</v>
      </c>
      <c r="C654" s="39">
        <v>7</v>
      </c>
      <c r="D654" s="70">
        <v>0</v>
      </c>
      <c r="E654" s="153" t="s">
        <v>588</v>
      </c>
      <c r="F654" s="154" t="s">
        <v>589</v>
      </c>
      <c r="G654" s="162"/>
      <c r="H654" s="163"/>
      <c r="I654" s="164"/>
    </row>
    <row r="655" spans="1:10" s="12" customFormat="1" ht="10.5" customHeight="1">
      <c r="A655" s="75"/>
      <c r="B655" s="37"/>
      <c r="C655" s="39"/>
      <c r="D655" s="70"/>
      <c r="E655" s="145" t="s">
        <v>80</v>
      </c>
      <c r="F655" s="154"/>
      <c r="G655" s="155"/>
      <c r="H655" s="156"/>
      <c r="I655" s="157"/>
      <c r="J655" s="6"/>
    </row>
    <row r="656" spans="1:9" ht="24">
      <c r="A656" s="75">
        <v>2971</v>
      </c>
      <c r="B656" s="43" t="s">
        <v>179</v>
      </c>
      <c r="C656" s="41">
        <v>7</v>
      </c>
      <c r="D656" s="71">
        <v>1</v>
      </c>
      <c r="E656" s="145" t="s">
        <v>588</v>
      </c>
      <c r="F656" s="168" t="s">
        <v>589</v>
      </c>
      <c r="G656" s="162"/>
      <c r="H656" s="163"/>
      <c r="I656" s="164"/>
    </row>
    <row r="657" spans="1:9" ht="36">
      <c r="A657" s="75"/>
      <c r="B657" s="40"/>
      <c r="C657" s="41"/>
      <c r="D657" s="71"/>
      <c r="E657" s="145" t="s">
        <v>117</v>
      </c>
      <c r="F657" s="161"/>
      <c r="G657" s="162"/>
      <c r="H657" s="163"/>
      <c r="I657" s="164"/>
    </row>
    <row r="658" spans="1:9" ht="15.75">
      <c r="A658" s="75"/>
      <c r="B658" s="40"/>
      <c r="C658" s="41"/>
      <c r="D658" s="71"/>
      <c r="E658" s="145" t="s">
        <v>118</v>
      </c>
      <c r="F658" s="161"/>
      <c r="G658" s="162"/>
      <c r="H658" s="163"/>
      <c r="I658" s="164"/>
    </row>
    <row r="659" spans="1:10" ht="15.75">
      <c r="A659" s="75"/>
      <c r="B659" s="40"/>
      <c r="C659" s="41"/>
      <c r="D659" s="71"/>
      <c r="E659" s="145" t="s">
        <v>118</v>
      </c>
      <c r="F659" s="161"/>
      <c r="G659" s="162"/>
      <c r="H659" s="163"/>
      <c r="I659" s="164"/>
      <c r="J659" s="12"/>
    </row>
    <row r="660" spans="1:9" ht="15.75">
      <c r="A660" s="75">
        <v>2980</v>
      </c>
      <c r="B660" s="42" t="s">
        <v>179</v>
      </c>
      <c r="C660" s="39">
        <v>8</v>
      </c>
      <c r="D660" s="70">
        <v>0</v>
      </c>
      <c r="E660" s="153" t="s">
        <v>590</v>
      </c>
      <c r="F660" s="154" t="s">
        <v>591</v>
      </c>
      <c r="G660" s="162"/>
      <c r="H660" s="163"/>
      <c r="I660" s="164"/>
    </row>
    <row r="661" spans="1:10" s="12" customFormat="1" ht="10.5" customHeight="1">
      <c r="A661" s="75"/>
      <c r="B661" s="37"/>
      <c r="C661" s="39"/>
      <c r="D661" s="70"/>
      <c r="E661" s="145" t="s">
        <v>80</v>
      </c>
      <c r="F661" s="154"/>
      <c r="G661" s="155"/>
      <c r="H661" s="156"/>
      <c r="I661" s="157"/>
      <c r="J661" s="6"/>
    </row>
    <row r="662" spans="1:9" ht="15.75">
      <c r="A662" s="75">
        <v>2981</v>
      </c>
      <c r="B662" s="43" t="s">
        <v>179</v>
      </c>
      <c r="C662" s="41">
        <v>8</v>
      </c>
      <c r="D662" s="71">
        <v>1</v>
      </c>
      <c r="E662" s="145" t="s">
        <v>590</v>
      </c>
      <c r="F662" s="168" t="s">
        <v>592</v>
      </c>
      <c r="G662" s="162"/>
      <c r="H662" s="163"/>
      <c r="I662" s="164"/>
    </row>
    <row r="663" spans="1:9" ht="36">
      <c r="A663" s="75"/>
      <c r="B663" s="40"/>
      <c r="C663" s="41"/>
      <c r="D663" s="71"/>
      <c r="E663" s="145" t="s">
        <v>117</v>
      </c>
      <c r="F663" s="161"/>
      <c r="G663" s="162"/>
      <c r="H663" s="163"/>
      <c r="I663" s="164"/>
    </row>
    <row r="664" spans="1:9" ht="15.75">
      <c r="A664" s="75"/>
      <c r="B664" s="40"/>
      <c r="C664" s="41"/>
      <c r="D664" s="71"/>
      <c r="E664" s="145" t="s">
        <v>118</v>
      </c>
      <c r="F664" s="161"/>
      <c r="G664" s="162"/>
      <c r="H664" s="163"/>
      <c r="I664" s="164"/>
    </row>
    <row r="665" spans="1:10" ht="15.75">
      <c r="A665" s="75"/>
      <c r="B665" s="40"/>
      <c r="C665" s="41"/>
      <c r="D665" s="71"/>
      <c r="E665" s="145" t="s">
        <v>118</v>
      </c>
      <c r="F665" s="161"/>
      <c r="G665" s="162"/>
      <c r="H665" s="163"/>
      <c r="I665" s="164"/>
      <c r="J665" s="12"/>
    </row>
    <row r="666" spans="1:10" s="84" customFormat="1" ht="42" customHeight="1">
      <c r="A666" s="83">
        <v>3000</v>
      </c>
      <c r="B666" s="42" t="s">
        <v>192</v>
      </c>
      <c r="C666" s="39">
        <v>0</v>
      </c>
      <c r="D666" s="70">
        <v>0</v>
      </c>
      <c r="E666" s="181" t="s">
        <v>637</v>
      </c>
      <c r="F666" s="175" t="s">
        <v>593</v>
      </c>
      <c r="G666" s="264">
        <v>35884.6</v>
      </c>
      <c r="H666" s="264">
        <v>35884.6</v>
      </c>
      <c r="I666" s="265"/>
      <c r="J666" s="6"/>
    </row>
    <row r="667" spans="1:9" ht="11.25" customHeight="1">
      <c r="A667" s="74"/>
      <c r="B667" s="37"/>
      <c r="C667" s="38"/>
      <c r="D667" s="69"/>
      <c r="E667" s="145" t="s">
        <v>79</v>
      </c>
      <c r="F667" s="146"/>
      <c r="G667" s="266"/>
      <c r="H667" s="267"/>
      <c r="I667" s="268"/>
    </row>
    <row r="668" spans="1:9" ht="15">
      <c r="A668" s="75">
        <v>3010</v>
      </c>
      <c r="B668" s="42" t="s">
        <v>192</v>
      </c>
      <c r="C668" s="39">
        <v>1</v>
      </c>
      <c r="D668" s="70">
        <v>0</v>
      </c>
      <c r="E668" s="153" t="s">
        <v>191</v>
      </c>
      <c r="F668" s="154" t="s">
        <v>594</v>
      </c>
      <c r="G668" s="269"/>
      <c r="H668" s="270"/>
      <c r="I668" s="271"/>
    </row>
    <row r="669" spans="1:10" s="12" customFormat="1" ht="10.5" customHeight="1">
      <c r="A669" s="75"/>
      <c r="B669" s="37"/>
      <c r="C669" s="39"/>
      <c r="D669" s="70"/>
      <c r="E669" s="145" t="s">
        <v>80</v>
      </c>
      <c r="F669" s="154"/>
      <c r="G669" s="272"/>
      <c r="H669" s="273"/>
      <c r="I669" s="274"/>
      <c r="J669" s="6"/>
    </row>
    <row r="670" spans="1:10" ht="15">
      <c r="A670" s="75">
        <v>3011</v>
      </c>
      <c r="B670" s="43" t="s">
        <v>192</v>
      </c>
      <c r="C670" s="41">
        <v>1</v>
      </c>
      <c r="D670" s="71">
        <v>1</v>
      </c>
      <c r="E670" s="145" t="s">
        <v>595</v>
      </c>
      <c r="F670" s="168" t="s">
        <v>596</v>
      </c>
      <c r="G670" s="269"/>
      <c r="H670" s="270"/>
      <c r="I670" s="271"/>
      <c r="J670" s="84"/>
    </row>
    <row r="671" spans="1:9" ht="36">
      <c r="A671" s="75"/>
      <c r="B671" s="40"/>
      <c r="C671" s="41"/>
      <c r="D671" s="71"/>
      <c r="E671" s="145" t="s">
        <v>117</v>
      </c>
      <c r="F671" s="161"/>
      <c r="G671" s="269"/>
      <c r="H671" s="270"/>
      <c r="I671" s="271"/>
    </row>
    <row r="672" spans="1:9" ht="15.75">
      <c r="A672" s="75"/>
      <c r="B672" s="40"/>
      <c r="C672" s="41"/>
      <c r="D672" s="71"/>
      <c r="E672" s="145" t="s">
        <v>118</v>
      </c>
      <c r="F672" s="161"/>
      <c r="G672" s="162"/>
      <c r="H672" s="163"/>
      <c r="I672" s="164"/>
    </row>
    <row r="673" spans="1:10" ht="15.75">
      <c r="A673" s="75"/>
      <c r="B673" s="40"/>
      <c r="C673" s="41"/>
      <c r="D673" s="71"/>
      <c r="E673" s="145" t="s">
        <v>118</v>
      </c>
      <c r="F673" s="161"/>
      <c r="G673" s="162"/>
      <c r="H673" s="163"/>
      <c r="I673" s="164"/>
      <c r="J673" s="12"/>
    </row>
    <row r="674" spans="1:9" ht="15.75">
      <c r="A674" s="75">
        <v>3012</v>
      </c>
      <c r="B674" s="43" t="s">
        <v>192</v>
      </c>
      <c r="C674" s="41">
        <v>1</v>
      </c>
      <c r="D674" s="71">
        <v>2</v>
      </c>
      <c r="E674" s="145" t="s">
        <v>597</v>
      </c>
      <c r="F674" s="168" t="s">
        <v>598</v>
      </c>
      <c r="G674" s="162"/>
      <c r="H674" s="163"/>
      <c r="I674" s="164"/>
    </row>
    <row r="675" spans="1:9" ht="36">
      <c r="A675" s="75"/>
      <c r="B675" s="40"/>
      <c r="C675" s="41"/>
      <c r="D675" s="71"/>
      <c r="E675" s="145" t="s">
        <v>117</v>
      </c>
      <c r="F675" s="161"/>
      <c r="G675" s="162"/>
      <c r="H675" s="163"/>
      <c r="I675" s="164"/>
    </row>
    <row r="676" spans="1:9" ht="15.75">
      <c r="A676" s="75"/>
      <c r="B676" s="40"/>
      <c r="C676" s="41"/>
      <c r="D676" s="71"/>
      <c r="E676" s="145" t="s">
        <v>118</v>
      </c>
      <c r="F676" s="161"/>
      <c r="G676" s="162"/>
      <c r="H676" s="163"/>
      <c r="I676" s="164"/>
    </row>
    <row r="677" spans="1:9" ht="15.75">
      <c r="A677" s="75"/>
      <c r="B677" s="40"/>
      <c r="C677" s="41"/>
      <c r="D677" s="71"/>
      <c r="E677" s="145" t="s">
        <v>118</v>
      </c>
      <c r="F677" s="161"/>
      <c r="G677" s="162"/>
      <c r="H677" s="163"/>
      <c r="I677" s="164"/>
    </row>
    <row r="678" spans="1:9" ht="15.75">
      <c r="A678" s="75">
        <v>3020</v>
      </c>
      <c r="B678" s="42" t="s">
        <v>192</v>
      </c>
      <c r="C678" s="39">
        <v>2</v>
      </c>
      <c r="D678" s="70">
        <v>0</v>
      </c>
      <c r="E678" s="153" t="s">
        <v>599</v>
      </c>
      <c r="F678" s="154" t="s">
        <v>600</v>
      </c>
      <c r="G678" s="162"/>
      <c r="H678" s="163"/>
      <c r="I678" s="164"/>
    </row>
    <row r="679" spans="1:10" s="12" customFormat="1" ht="10.5" customHeight="1">
      <c r="A679" s="75"/>
      <c r="B679" s="37"/>
      <c r="C679" s="39"/>
      <c r="D679" s="70"/>
      <c r="E679" s="145" t="s">
        <v>80</v>
      </c>
      <c r="F679" s="154"/>
      <c r="G679" s="155"/>
      <c r="H679" s="156"/>
      <c r="I679" s="157"/>
      <c r="J679" s="6"/>
    </row>
    <row r="680" spans="1:9" ht="15.75">
      <c r="A680" s="75">
        <v>3021</v>
      </c>
      <c r="B680" s="43" t="s">
        <v>192</v>
      </c>
      <c r="C680" s="41">
        <v>2</v>
      </c>
      <c r="D680" s="71">
        <v>1</v>
      </c>
      <c r="E680" s="145" t="s">
        <v>599</v>
      </c>
      <c r="F680" s="168" t="s">
        <v>601</v>
      </c>
      <c r="G680" s="162"/>
      <c r="H680" s="163"/>
      <c r="I680" s="164"/>
    </row>
    <row r="681" spans="1:9" ht="36">
      <c r="A681" s="75"/>
      <c r="B681" s="40"/>
      <c r="C681" s="41"/>
      <c r="D681" s="71"/>
      <c r="E681" s="145" t="s">
        <v>117</v>
      </c>
      <c r="F681" s="161"/>
      <c r="G681" s="162"/>
      <c r="H681" s="163"/>
      <c r="I681" s="164"/>
    </row>
    <row r="682" spans="1:9" ht="15.75">
      <c r="A682" s="75"/>
      <c r="B682" s="40"/>
      <c r="C682" s="41"/>
      <c r="D682" s="71"/>
      <c r="E682" s="145" t="s">
        <v>118</v>
      </c>
      <c r="F682" s="161"/>
      <c r="G682" s="162"/>
      <c r="H682" s="163"/>
      <c r="I682" s="164"/>
    </row>
    <row r="683" spans="1:10" ht="15.75">
      <c r="A683" s="75"/>
      <c r="B683" s="40"/>
      <c r="C683" s="41"/>
      <c r="D683" s="71"/>
      <c r="E683" s="145" t="s">
        <v>118</v>
      </c>
      <c r="F683" s="161"/>
      <c r="G683" s="162"/>
      <c r="H683" s="163"/>
      <c r="I683" s="164"/>
      <c r="J683" s="12"/>
    </row>
    <row r="684" spans="1:9" ht="15.75">
      <c r="A684" s="75">
        <v>3030</v>
      </c>
      <c r="B684" s="42" t="s">
        <v>192</v>
      </c>
      <c r="C684" s="39">
        <v>3</v>
      </c>
      <c r="D684" s="70">
        <v>0</v>
      </c>
      <c r="E684" s="153" t="s">
        <v>602</v>
      </c>
      <c r="F684" s="154" t="s">
        <v>603</v>
      </c>
      <c r="G684" s="162"/>
      <c r="H684" s="163"/>
      <c r="I684" s="164"/>
    </row>
    <row r="685" spans="1:10" s="12" customFormat="1" ht="10.5" customHeight="1">
      <c r="A685" s="75"/>
      <c r="B685" s="37"/>
      <c r="C685" s="39"/>
      <c r="D685" s="70"/>
      <c r="E685" s="145" t="s">
        <v>80</v>
      </c>
      <c r="F685" s="154"/>
      <c r="G685" s="155"/>
      <c r="H685" s="156"/>
      <c r="I685" s="157"/>
      <c r="J685" s="6"/>
    </row>
    <row r="686" spans="1:10" s="12" customFormat="1" ht="10.5" customHeight="1">
      <c r="A686" s="75">
        <v>3031</v>
      </c>
      <c r="B686" s="43" t="s">
        <v>192</v>
      </c>
      <c r="C686" s="41">
        <v>3</v>
      </c>
      <c r="D686" s="71">
        <v>1</v>
      </c>
      <c r="E686" s="145" t="s">
        <v>602</v>
      </c>
      <c r="F686" s="154"/>
      <c r="G686" s="155"/>
      <c r="H686" s="156"/>
      <c r="I686" s="157"/>
      <c r="J686" s="6"/>
    </row>
    <row r="687" spans="1:9" ht="15.75">
      <c r="A687" s="75">
        <v>3040</v>
      </c>
      <c r="B687" s="42" t="s">
        <v>192</v>
      </c>
      <c r="C687" s="39">
        <v>4</v>
      </c>
      <c r="D687" s="70">
        <v>0</v>
      </c>
      <c r="E687" s="153" t="s">
        <v>604</v>
      </c>
      <c r="F687" s="154" t="s">
        <v>605</v>
      </c>
      <c r="G687" s="162"/>
      <c r="H687" s="163"/>
      <c r="I687" s="164"/>
    </row>
    <row r="688" spans="1:10" s="12" customFormat="1" ht="10.5" customHeight="1">
      <c r="A688" s="75"/>
      <c r="B688" s="37"/>
      <c r="C688" s="39"/>
      <c r="D688" s="70"/>
      <c r="E688" s="145" t="s">
        <v>80</v>
      </c>
      <c r="F688" s="154"/>
      <c r="G688" s="155"/>
      <c r="H688" s="156"/>
      <c r="I688" s="157"/>
      <c r="J688" s="6"/>
    </row>
    <row r="689" spans="1:10" ht="15.75">
      <c r="A689" s="75">
        <v>3041</v>
      </c>
      <c r="B689" s="43" t="s">
        <v>192</v>
      </c>
      <c r="C689" s="41">
        <v>4</v>
      </c>
      <c r="D689" s="71">
        <v>1</v>
      </c>
      <c r="E689" s="145" t="s">
        <v>604</v>
      </c>
      <c r="F689" s="168" t="s">
        <v>606</v>
      </c>
      <c r="G689" s="162"/>
      <c r="H689" s="163"/>
      <c r="I689" s="164"/>
      <c r="J689" s="12"/>
    </row>
    <row r="690" spans="1:10" ht="36">
      <c r="A690" s="75"/>
      <c r="B690" s="40"/>
      <c r="C690" s="41"/>
      <c r="D690" s="71"/>
      <c r="E690" s="145" t="s">
        <v>117</v>
      </c>
      <c r="F690" s="161"/>
      <c r="G690" s="162"/>
      <c r="H690" s="163"/>
      <c r="I690" s="164"/>
      <c r="J690" s="12"/>
    </row>
    <row r="691" spans="1:9" ht="15.75">
      <c r="A691" s="75"/>
      <c r="B691" s="40"/>
      <c r="C691" s="41"/>
      <c r="D691" s="71"/>
      <c r="E691" s="145" t="s">
        <v>118</v>
      </c>
      <c r="F691" s="161"/>
      <c r="G691" s="162"/>
      <c r="H691" s="163"/>
      <c r="I691" s="164"/>
    </row>
    <row r="692" spans="1:10" ht="15.75">
      <c r="A692" s="75"/>
      <c r="B692" s="40"/>
      <c r="C692" s="41"/>
      <c r="D692" s="71"/>
      <c r="E692" s="145" t="s">
        <v>118</v>
      </c>
      <c r="F692" s="161"/>
      <c r="G692" s="162"/>
      <c r="H692" s="163"/>
      <c r="I692" s="164"/>
      <c r="J692" s="12"/>
    </row>
    <row r="693" spans="1:9" ht="15.75">
      <c r="A693" s="75">
        <v>3050</v>
      </c>
      <c r="B693" s="42" t="s">
        <v>192</v>
      </c>
      <c r="C693" s="39">
        <v>5</v>
      </c>
      <c r="D693" s="70">
        <v>0</v>
      </c>
      <c r="E693" s="153" t="s">
        <v>607</v>
      </c>
      <c r="F693" s="154" t="s">
        <v>608</v>
      </c>
      <c r="G693" s="162"/>
      <c r="H693" s="163"/>
      <c r="I693" s="164"/>
    </row>
    <row r="694" spans="1:10" s="12" customFormat="1" ht="10.5" customHeight="1">
      <c r="A694" s="75"/>
      <c r="B694" s="37"/>
      <c r="C694" s="39"/>
      <c r="D694" s="70"/>
      <c r="E694" s="145" t="s">
        <v>80</v>
      </c>
      <c r="F694" s="154"/>
      <c r="G694" s="155"/>
      <c r="H694" s="156"/>
      <c r="I694" s="157"/>
      <c r="J694" s="6"/>
    </row>
    <row r="695" spans="1:9" ht="15.75">
      <c r="A695" s="75">
        <v>3051</v>
      </c>
      <c r="B695" s="43" t="s">
        <v>192</v>
      </c>
      <c r="C695" s="41">
        <v>5</v>
      </c>
      <c r="D695" s="71">
        <v>1</v>
      </c>
      <c r="E695" s="145" t="s">
        <v>607</v>
      </c>
      <c r="F695" s="168" t="s">
        <v>608</v>
      </c>
      <c r="G695" s="162"/>
      <c r="H695" s="163"/>
      <c r="I695" s="164"/>
    </row>
    <row r="696" spans="1:9" ht="36">
      <c r="A696" s="75"/>
      <c r="B696" s="40"/>
      <c r="C696" s="41"/>
      <c r="D696" s="71"/>
      <c r="E696" s="145" t="s">
        <v>117</v>
      </c>
      <c r="F696" s="161"/>
      <c r="G696" s="162"/>
      <c r="H696" s="163"/>
      <c r="I696" s="164"/>
    </row>
    <row r="697" spans="1:9" ht="15.75">
      <c r="A697" s="75"/>
      <c r="B697" s="40"/>
      <c r="C697" s="41"/>
      <c r="D697" s="71"/>
      <c r="E697" s="145" t="s">
        <v>118</v>
      </c>
      <c r="F697" s="161"/>
      <c r="G697" s="162"/>
      <c r="H697" s="163"/>
      <c r="I697" s="164"/>
    </row>
    <row r="698" spans="1:10" ht="15.75">
      <c r="A698" s="75"/>
      <c r="B698" s="40"/>
      <c r="C698" s="41"/>
      <c r="D698" s="71"/>
      <c r="E698" s="145" t="s">
        <v>118</v>
      </c>
      <c r="F698" s="161"/>
      <c r="G698" s="162"/>
      <c r="H698" s="163"/>
      <c r="I698" s="164"/>
      <c r="J698" s="12"/>
    </row>
    <row r="699" spans="1:9" ht="15.75">
      <c r="A699" s="75">
        <v>3060</v>
      </c>
      <c r="B699" s="42" t="s">
        <v>192</v>
      </c>
      <c r="C699" s="39">
        <v>6</v>
      </c>
      <c r="D699" s="70">
        <v>0</v>
      </c>
      <c r="E699" s="153" t="s">
        <v>609</v>
      </c>
      <c r="F699" s="154" t="s">
        <v>610</v>
      </c>
      <c r="G699" s="162"/>
      <c r="H699" s="163"/>
      <c r="I699" s="164"/>
    </row>
    <row r="700" spans="1:10" s="12" customFormat="1" ht="10.5" customHeight="1">
      <c r="A700" s="75"/>
      <c r="B700" s="37"/>
      <c r="C700" s="39"/>
      <c r="D700" s="70"/>
      <c r="E700" s="145" t="s">
        <v>80</v>
      </c>
      <c r="F700" s="154"/>
      <c r="G700" s="155"/>
      <c r="H700" s="156"/>
      <c r="I700" s="157"/>
      <c r="J700" s="6"/>
    </row>
    <row r="701" spans="1:9" ht="15.75">
      <c r="A701" s="75">
        <v>3061</v>
      </c>
      <c r="B701" s="43" t="s">
        <v>192</v>
      </c>
      <c r="C701" s="41">
        <v>6</v>
      </c>
      <c r="D701" s="71">
        <v>1</v>
      </c>
      <c r="E701" s="145" t="s">
        <v>609</v>
      </c>
      <c r="F701" s="168" t="s">
        <v>610</v>
      </c>
      <c r="G701" s="162"/>
      <c r="H701" s="163"/>
      <c r="I701" s="164"/>
    </row>
    <row r="702" spans="1:9" ht="36">
      <c r="A702" s="75"/>
      <c r="B702" s="40"/>
      <c r="C702" s="41"/>
      <c r="D702" s="71"/>
      <c r="E702" s="145" t="s">
        <v>117</v>
      </c>
      <c r="F702" s="161"/>
      <c r="G702" s="162"/>
      <c r="H702" s="163"/>
      <c r="I702" s="164"/>
    </row>
    <row r="703" spans="1:9" ht="15.75">
      <c r="A703" s="75"/>
      <c r="B703" s="40"/>
      <c r="C703" s="41"/>
      <c r="D703" s="71"/>
      <c r="E703" s="145" t="s">
        <v>118</v>
      </c>
      <c r="F703" s="161"/>
      <c r="G703" s="162"/>
      <c r="H703" s="163"/>
      <c r="I703" s="164"/>
    </row>
    <row r="704" spans="1:10" ht="15.75">
      <c r="A704" s="75"/>
      <c r="B704" s="40"/>
      <c r="C704" s="41"/>
      <c r="D704" s="71"/>
      <c r="E704" s="145" t="s">
        <v>118</v>
      </c>
      <c r="F704" s="161"/>
      <c r="G704" s="162"/>
      <c r="H704" s="163"/>
      <c r="I704" s="164"/>
      <c r="J704" s="12"/>
    </row>
    <row r="705" spans="1:9" ht="28.5">
      <c r="A705" s="75">
        <v>3070</v>
      </c>
      <c r="B705" s="42" t="s">
        <v>192</v>
      </c>
      <c r="C705" s="39">
        <v>7</v>
      </c>
      <c r="D705" s="70">
        <v>0</v>
      </c>
      <c r="E705" s="153" t="s">
        <v>611</v>
      </c>
      <c r="F705" s="154" t="s">
        <v>612</v>
      </c>
      <c r="G705" s="264">
        <v>35884.6</v>
      </c>
      <c r="H705" s="264">
        <v>35884.6</v>
      </c>
      <c r="I705" s="170"/>
    </row>
    <row r="706" spans="1:10" s="12" customFormat="1" ht="10.5" customHeight="1">
      <c r="A706" s="75"/>
      <c r="B706" s="37"/>
      <c r="C706" s="39"/>
      <c r="D706" s="70"/>
      <c r="E706" s="145" t="s">
        <v>80</v>
      </c>
      <c r="F706" s="154"/>
      <c r="G706" s="258"/>
      <c r="H706" s="259"/>
      <c r="I706" s="260"/>
      <c r="J706" s="6"/>
    </row>
    <row r="707" spans="1:9" ht="24">
      <c r="A707" s="75">
        <v>3071</v>
      </c>
      <c r="B707" s="43" t="s">
        <v>192</v>
      </c>
      <c r="C707" s="41">
        <v>7</v>
      </c>
      <c r="D707" s="71">
        <v>1</v>
      </c>
      <c r="E707" s="145" t="s">
        <v>611</v>
      </c>
      <c r="F707" s="168" t="s">
        <v>613</v>
      </c>
      <c r="G707" s="264">
        <v>35884.6</v>
      </c>
      <c r="H707" s="264">
        <v>35884.6</v>
      </c>
      <c r="I707" s="170"/>
    </row>
    <row r="708" spans="1:9" ht="36">
      <c r="A708" s="75"/>
      <c r="B708" s="40"/>
      <c r="C708" s="41"/>
      <c r="D708" s="71"/>
      <c r="E708" s="145" t="s">
        <v>117</v>
      </c>
      <c r="F708" s="161"/>
      <c r="G708" s="162"/>
      <c r="H708" s="163"/>
      <c r="I708" s="164"/>
    </row>
    <row r="709" spans="1:9" ht="15.75">
      <c r="A709" s="75"/>
      <c r="B709" s="40"/>
      <c r="C709" s="41"/>
      <c r="D709" s="71"/>
      <c r="E709" s="244">
        <v>4729</v>
      </c>
      <c r="F709" s="161"/>
      <c r="G709" s="264">
        <v>35884.6</v>
      </c>
      <c r="H709" s="264">
        <v>35884.6</v>
      </c>
      <c r="I709" s="164"/>
    </row>
    <row r="710" spans="1:10" ht="15.75">
      <c r="A710" s="75"/>
      <c r="B710" s="40"/>
      <c r="C710" s="41"/>
      <c r="D710" s="71"/>
      <c r="E710" s="145" t="s">
        <v>118</v>
      </c>
      <c r="F710" s="161"/>
      <c r="G710" s="162"/>
      <c r="H710" s="163"/>
      <c r="I710" s="164"/>
      <c r="J710" s="12"/>
    </row>
    <row r="711" spans="1:9" ht="36">
      <c r="A711" s="75">
        <v>3080</v>
      </c>
      <c r="B711" s="42" t="s">
        <v>192</v>
      </c>
      <c r="C711" s="39">
        <v>8</v>
      </c>
      <c r="D711" s="70">
        <v>0</v>
      </c>
      <c r="E711" s="153" t="s">
        <v>614</v>
      </c>
      <c r="F711" s="154" t="s">
        <v>615</v>
      </c>
      <c r="G711" s="162"/>
      <c r="H711" s="163"/>
      <c r="I711" s="164"/>
    </row>
    <row r="712" spans="1:10" s="12" customFormat="1" ht="10.5" customHeight="1">
      <c r="A712" s="75"/>
      <c r="B712" s="37"/>
      <c r="C712" s="39"/>
      <c r="D712" s="70"/>
      <c r="E712" s="145" t="s">
        <v>80</v>
      </c>
      <c r="F712" s="154"/>
      <c r="G712" s="155"/>
      <c r="H712" s="156"/>
      <c r="I712" s="157"/>
      <c r="J712" s="6"/>
    </row>
    <row r="713" spans="1:9" ht="24">
      <c r="A713" s="75">
        <v>3081</v>
      </c>
      <c r="B713" s="43" t="s">
        <v>192</v>
      </c>
      <c r="C713" s="41">
        <v>8</v>
      </c>
      <c r="D713" s="71">
        <v>1</v>
      </c>
      <c r="E713" s="145" t="s">
        <v>614</v>
      </c>
      <c r="F713" s="168" t="s">
        <v>616</v>
      </c>
      <c r="G713" s="162"/>
      <c r="H713" s="163"/>
      <c r="I713" s="164"/>
    </row>
    <row r="714" spans="1:10" s="12" customFormat="1" ht="10.5" customHeight="1">
      <c r="A714" s="75"/>
      <c r="B714" s="37"/>
      <c r="C714" s="39"/>
      <c r="D714" s="70"/>
      <c r="E714" s="145" t="s">
        <v>80</v>
      </c>
      <c r="F714" s="154"/>
      <c r="G714" s="155"/>
      <c r="H714" s="156"/>
      <c r="I714" s="157"/>
      <c r="J714" s="6"/>
    </row>
    <row r="715" spans="1:9" ht="28.5">
      <c r="A715" s="75">
        <v>3090</v>
      </c>
      <c r="B715" s="42" t="s">
        <v>192</v>
      </c>
      <c r="C715" s="44">
        <v>9</v>
      </c>
      <c r="D715" s="70">
        <v>0</v>
      </c>
      <c r="E715" s="153" t="s">
        <v>617</v>
      </c>
      <c r="F715" s="154" t="s">
        <v>618</v>
      </c>
      <c r="G715" s="162"/>
      <c r="H715" s="163"/>
      <c r="I715" s="164"/>
    </row>
    <row r="716" spans="1:9" s="12" customFormat="1" ht="10.5" customHeight="1">
      <c r="A716" s="75"/>
      <c r="B716" s="37"/>
      <c r="C716" s="39"/>
      <c r="D716" s="70"/>
      <c r="E716" s="145" t="s">
        <v>80</v>
      </c>
      <c r="F716" s="154"/>
      <c r="G716" s="155"/>
      <c r="H716" s="156"/>
      <c r="I716" s="157"/>
    </row>
    <row r="717" spans="1:9" ht="17.25" customHeight="1">
      <c r="A717" s="76">
        <v>3091</v>
      </c>
      <c r="B717" s="43" t="s">
        <v>192</v>
      </c>
      <c r="C717" s="45">
        <v>9</v>
      </c>
      <c r="D717" s="72">
        <v>1</v>
      </c>
      <c r="E717" s="198" t="s">
        <v>617</v>
      </c>
      <c r="F717" s="199" t="s">
        <v>619</v>
      </c>
      <c r="G717" s="200"/>
      <c r="H717" s="201"/>
      <c r="I717" s="202"/>
    </row>
    <row r="718" spans="1:10" ht="36">
      <c r="A718" s="75"/>
      <c r="B718" s="40"/>
      <c r="C718" s="41"/>
      <c r="D718" s="71"/>
      <c r="E718" s="145" t="s">
        <v>117</v>
      </c>
      <c r="F718" s="161"/>
      <c r="G718" s="162"/>
      <c r="H718" s="163"/>
      <c r="I718" s="164"/>
      <c r="J718" s="12"/>
    </row>
    <row r="719" spans="1:9" ht="15.75">
      <c r="A719" s="75"/>
      <c r="B719" s="40"/>
      <c r="C719" s="41"/>
      <c r="D719" s="71"/>
      <c r="E719" s="145" t="s">
        <v>118</v>
      </c>
      <c r="F719" s="161"/>
      <c r="G719" s="162"/>
      <c r="H719" s="163"/>
      <c r="I719" s="164"/>
    </row>
    <row r="720" spans="1:10" ht="15.75">
      <c r="A720" s="75"/>
      <c r="B720" s="40"/>
      <c r="C720" s="41"/>
      <c r="D720" s="71"/>
      <c r="E720" s="145" t="s">
        <v>118</v>
      </c>
      <c r="F720" s="161"/>
      <c r="G720" s="162"/>
      <c r="H720" s="163"/>
      <c r="I720" s="164"/>
      <c r="J720" s="12"/>
    </row>
    <row r="721" spans="1:9" ht="30" customHeight="1">
      <c r="A721" s="76">
        <v>3092</v>
      </c>
      <c r="B721" s="43" t="s">
        <v>192</v>
      </c>
      <c r="C721" s="45">
        <v>9</v>
      </c>
      <c r="D721" s="72">
        <v>2</v>
      </c>
      <c r="E721" s="198" t="s">
        <v>213</v>
      </c>
      <c r="F721" s="199"/>
      <c r="G721" s="200"/>
      <c r="H721" s="201"/>
      <c r="I721" s="202"/>
    </row>
    <row r="722" spans="1:9" ht="36">
      <c r="A722" s="75"/>
      <c r="B722" s="40"/>
      <c r="C722" s="41"/>
      <c r="D722" s="71"/>
      <c r="E722" s="145" t="s">
        <v>117</v>
      </c>
      <c r="F722" s="161"/>
      <c r="G722" s="162"/>
      <c r="H722" s="163"/>
      <c r="I722" s="164"/>
    </row>
    <row r="723" spans="1:9" ht="15.75">
      <c r="A723" s="75"/>
      <c r="B723" s="40"/>
      <c r="C723" s="41"/>
      <c r="D723" s="71"/>
      <c r="E723" s="145" t="s">
        <v>118</v>
      </c>
      <c r="F723" s="161"/>
      <c r="G723" s="162"/>
      <c r="H723" s="163"/>
      <c r="I723" s="164"/>
    </row>
    <row r="724" spans="1:9" ht="15.75">
      <c r="A724" s="75"/>
      <c r="B724" s="40"/>
      <c r="C724" s="41"/>
      <c r="D724" s="71"/>
      <c r="E724" s="145" t="s">
        <v>118</v>
      </c>
      <c r="F724" s="161"/>
      <c r="G724" s="162"/>
      <c r="H724" s="163"/>
      <c r="I724" s="164"/>
    </row>
    <row r="725" spans="1:10" s="84" customFormat="1" ht="32.25" customHeight="1">
      <c r="A725" s="87">
        <v>3100</v>
      </c>
      <c r="B725" s="88" t="s">
        <v>193</v>
      </c>
      <c r="C725" s="88">
        <v>0</v>
      </c>
      <c r="D725" s="89">
        <v>0</v>
      </c>
      <c r="E725" s="204" t="s">
        <v>638</v>
      </c>
      <c r="F725" s="205"/>
      <c r="G725" s="289"/>
      <c r="H725" s="289">
        <v>39152.3</v>
      </c>
      <c r="I725" s="289"/>
      <c r="J725" s="6"/>
    </row>
    <row r="726" spans="1:9" ht="11.25" customHeight="1">
      <c r="A726" s="76"/>
      <c r="B726" s="37"/>
      <c r="C726" s="38"/>
      <c r="D726" s="69"/>
      <c r="E726" s="145" t="s">
        <v>79</v>
      </c>
      <c r="F726" s="146"/>
      <c r="G726" s="147"/>
      <c r="H726" s="148"/>
      <c r="I726" s="149"/>
    </row>
    <row r="727" spans="1:9" ht="24">
      <c r="A727" s="76">
        <v>3110</v>
      </c>
      <c r="B727" s="46" t="s">
        <v>193</v>
      </c>
      <c r="C727" s="46">
        <v>1</v>
      </c>
      <c r="D727" s="73">
        <v>0</v>
      </c>
      <c r="E727" s="193" t="s">
        <v>34</v>
      </c>
      <c r="F727" s="168"/>
      <c r="G727" s="289"/>
      <c r="H727" s="289">
        <v>39152.3</v>
      </c>
      <c r="I727" s="289"/>
    </row>
    <row r="728" spans="1:10" s="12" customFormat="1" ht="10.5" customHeight="1">
      <c r="A728" s="76"/>
      <c r="B728" s="37"/>
      <c r="C728" s="39"/>
      <c r="D728" s="70"/>
      <c r="E728" s="145" t="s">
        <v>80</v>
      </c>
      <c r="F728" s="154"/>
      <c r="G728" s="155"/>
      <c r="H728" s="156"/>
      <c r="I728" s="157"/>
      <c r="J728" s="6"/>
    </row>
    <row r="729" spans="1:10" ht="15.75" thickBot="1">
      <c r="A729" s="77">
        <v>3112</v>
      </c>
      <c r="B729" s="78" t="s">
        <v>193</v>
      </c>
      <c r="C729" s="78">
        <v>1</v>
      </c>
      <c r="D729" s="79">
        <v>2</v>
      </c>
      <c r="E729" s="211" t="s">
        <v>35</v>
      </c>
      <c r="F729" s="212"/>
      <c r="G729" s="289"/>
      <c r="H729" s="289">
        <v>39152.3</v>
      </c>
      <c r="I729" s="289"/>
      <c r="J729" s="84"/>
    </row>
    <row r="730" spans="1:9" ht="36">
      <c r="A730" s="102"/>
      <c r="B730" s="103"/>
      <c r="C730" s="104"/>
      <c r="D730" s="105"/>
      <c r="E730" s="275" t="s">
        <v>117</v>
      </c>
      <c r="F730" s="276"/>
      <c r="G730" s="277"/>
      <c r="H730" s="278"/>
      <c r="I730" s="279"/>
    </row>
    <row r="731" spans="1:9" ht="15">
      <c r="A731" s="75"/>
      <c r="B731" s="40"/>
      <c r="C731" s="41"/>
      <c r="D731" s="71"/>
      <c r="E731" s="244">
        <v>4891</v>
      </c>
      <c r="F731" s="161"/>
      <c r="G731" s="289"/>
      <c r="H731" s="289">
        <v>39152.3</v>
      </c>
      <c r="I731" s="289"/>
    </row>
    <row r="732" spans="1:10" ht="16.5" thickBot="1">
      <c r="A732" s="77"/>
      <c r="B732" s="106"/>
      <c r="C732" s="107"/>
      <c r="D732" s="108"/>
      <c r="E732" s="280" t="s">
        <v>118</v>
      </c>
      <c r="F732" s="281"/>
      <c r="G732" s="282"/>
      <c r="H732" s="283"/>
      <c r="I732" s="213"/>
      <c r="J732" s="12"/>
    </row>
    <row r="733" spans="2:4" ht="15.75">
      <c r="B733" s="47"/>
      <c r="C733" s="48"/>
      <c r="D733" s="49"/>
    </row>
    <row r="734" spans="1:9" ht="15.75">
      <c r="A734" s="109"/>
      <c r="B734" s="50"/>
      <c r="C734" s="48"/>
      <c r="D734" s="49"/>
      <c r="E734" s="285"/>
      <c r="F734" s="286"/>
      <c r="G734" s="287"/>
      <c r="H734" s="287"/>
      <c r="I734" s="287"/>
    </row>
    <row r="735" spans="1:9" ht="15.75">
      <c r="A735" s="109"/>
      <c r="B735" s="50"/>
      <c r="C735" s="48"/>
      <c r="D735" s="49"/>
      <c r="E735" s="287"/>
      <c r="F735" s="286"/>
      <c r="G735" s="287"/>
      <c r="H735" s="287"/>
      <c r="I735" s="287"/>
    </row>
    <row r="736" spans="1:9" ht="15.75">
      <c r="A736" s="109"/>
      <c r="B736" s="50"/>
      <c r="C736" s="51"/>
      <c r="D736" s="52"/>
      <c r="E736" s="285"/>
      <c r="F736" s="286"/>
      <c r="G736" s="287"/>
      <c r="H736" s="287"/>
      <c r="I736" s="287"/>
    </row>
    <row r="737" spans="1:9" ht="15.75">
      <c r="A737" s="109"/>
      <c r="E737" s="285"/>
      <c r="F737" s="286"/>
      <c r="G737" s="287"/>
      <c r="H737" s="287"/>
      <c r="I737" s="287"/>
    </row>
    <row r="738" spans="1:9" ht="15.75">
      <c r="A738" s="109"/>
      <c r="E738" s="285"/>
      <c r="F738" s="286"/>
      <c r="G738" s="287"/>
      <c r="H738" s="287"/>
      <c r="I738" s="287"/>
    </row>
    <row r="739" spans="1:9" ht="15.75">
      <c r="A739" s="109"/>
      <c r="E739" s="288"/>
      <c r="F739" s="286"/>
      <c r="G739" s="287"/>
      <c r="H739" s="287"/>
      <c r="I739" s="287"/>
    </row>
    <row r="740" spans="1:9" ht="15.75">
      <c r="A740" s="109"/>
      <c r="E740" s="285"/>
      <c r="F740" s="286"/>
      <c r="G740" s="287"/>
      <c r="H740" s="287"/>
      <c r="I740" s="287"/>
    </row>
  </sheetData>
  <sheetProtection/>
  <mergeCells count="11">
    <mergeCell ref="G5:G6"/>
    <mergeCell ref="B5:B6"/>
    <mergeCell ref="C5:C6"/>
    <mergeCell ref="D5:D6"/>
    <mergeCell ref="H5:I5"/>
    <mergeCell ref="A1:I1"/>
    <mergeCell ref="A2:I2"/>
    <mergeCell ref="H4:I4"/>
    <mergeCell ref="A5:A6"/>
    <mergeCell ref="E5:E6"/>
    <mergeCell ref="F5:F6"/>
  </mergeCells>
  <printOptions/>
  <pageMargins left="0.38" right="0.17" top="0.26" bottom="0.45" header="0.17" footer="0.24"/>
  <pageSetup firstPageNumber="24" useFirstPageNumber="1" horizontalDpi="600" verticalDpi="600" orientation="portrait" paperSize="9" scale="9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2022-09-26T08:50:00Z</cp:lastPrinted>
  <dcterms:created xsi:type="dcterms:W3CDTF">1996-10-14T23:33:28Z</dcterms:created>
  <dcterms:modified xsi:type="dcterms:W3CDTF">2022-12-12T06:11:39Z</dcterms:modified>
  <cp:category/>
  <cp:version/>
  <cp:contentType/>
  <cp:contentStatus/>
</cp:coreProperties>
</file>